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05" documentId="120_S{2AC9BD13-BADA-5192-A53E-5A8FF88502F6}" xr6:coauthVersionLast="47" xr6:coauthVersionMax="47" xr10:uidLastSave="{42C4DB35-643C-4387-9413-B6850026A75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G2" i="9"/>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<sst xmlns="http://schemas.openxmlformats.org/spreadsheetml/2006/main" count="180289" uniqueCount="39129">
  <si>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</si>
  <si>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</si>
  <si>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</si>
  <si>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</si>
  <si>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</si>
  <si>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</si>
  <si>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</si>
  <si>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</si>
  <si>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</si>
  <si>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</si>
  <si>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</si>
  <si>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</si>
  <si>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</si>
  <si>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</si>
  <si>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</si>
  <si>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</si>
  <si>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</si>
  <si>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</si>
  <si>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</si>
  <si>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</si>
  <si>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</si>
  <si>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</si>
  <si>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</si>
  <si>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</si>
  <si>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</si>
  <si>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</si>
  <si>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</si>
  <si>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</si>
  <si>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</si>
  <si>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</si>
  <si>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</si>
  <si>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</si>
  <si>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</si>
  <si>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</si>
  <si>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</si>
  <si>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</si>
  <si>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</si>
  <si>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</si>
  <si>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</si>
  <si>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</si>
  <si>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</si>
  <si>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</si>
  <si>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</si>
  <si>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</si>
  <si>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</si>
  <si>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</si>
  <si>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</si>
  <si>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</si>
  <si>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</si>
  <si>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</si>
  <si>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</si>
  <si>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</si>
  <si>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</si>
  <si>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</si>
  <si>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</si>
  <si>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</si>
  <si>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</si>
  <si>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</si>
  <si>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</si>
  <si>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</si>
  <si>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</si>
  <si>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</si>
  <si>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</si>
  <si>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</si>
  <si>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</si>
  <si>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</si>
  <si>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</si>
  <si>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</si>
  <si>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</si>
  <si>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</si>
  <si>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</si>
  <si>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</si>
  <si>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</si>
  <si>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</si>
  <si>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</si>
  <si>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</si>
  <si>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</si>
  <si>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</si>
  <si>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</si>
  <si>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</si>
  <si>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</si>
  <si>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</si>
  <si>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</si>
  <si>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</si>
  <si>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</si>
  <si>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</si>
  <si>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</si>
  <si>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</si>
  <si>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</si>
  <si>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</si>
  <si>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</si>
  <si>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</si>
  <si>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</si>
  <si>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</si>
  <si>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</si>
  <si>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</si>
  <si>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</si>
  <si>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</si>
  <si>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</si>
  <si>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</si>
  <si>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</si>
  <si>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</si>
  <si>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</si>
  <si>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</si>
  <si>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</si>
  <si>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</si>
  <si>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</si>
  <si>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</si>
  <si>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</si>
  <si>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</si>
  <si>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</si>
  <si>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</si>
  <si>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</si>
  <si>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</si>
  <si>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</si>
  <si>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</si>
  <si>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</si>
  <si>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</si>
  <si>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</si>
  <si>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</si>
  <si>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</si>
  <si>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</si>
  <si>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</si>
  <si>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</si>
  <si>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</si>
  <si>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</si>
  <si>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</si>
  <si>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</si>
  <si>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</si>
  <si>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</si>
  <si>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</si>
  <si>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</si>
  <si>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</si>
  <si>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</si>
  <si>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</si>
  <si>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</si>
  <si>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</si>
  <si>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</si>
  <si>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</si>
  <si>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</si>
  <si>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</si>
  <si>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</si>
  <si>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</si>
  <si>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</si>
  <si>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</si>
  <si>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</si>
  <si>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</si>
  <si>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</si>
  <si>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</si>
  <si>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</si>
  <si>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</si>
  <si>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</si>
  <si>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</si>
  <si>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</si>
  <si>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</si>
  <si>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</si>
  <si>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</si>
  <si>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</si>
  <si>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</si>
  <si>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</si>
  <si>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</si>
  <si>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</si>
  <si>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</si>
  <si>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</si>
  <si>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</si>
  <si>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</si>
  <si>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</si>
  <si>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</si>
  <si>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</si>
  <si>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</si>
  <si>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</si>
  <si>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</si>
  <si>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</si>
  <si>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</si>
  <si>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</si>
  <si>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</si>
  <si>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</si>
  <si>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</si>
  <si>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</si>
  <si>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</si>
  <si>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</si>
  <si>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</si>
  <si>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</si>
  <si>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</si>
  <si>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</si>
  <si>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</si>
  <si>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</si>
  <si>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</si>
  <si>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</si>
  <si>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</si>
  <si>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</si>
  <si>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</si>
  <si>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</si>
  <si>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</si>
  <si>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</si>
  <si>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</si>
  <si>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</si>
  <si>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</si>
  <si>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</si>
  <si>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</si>
  <si>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</si>
  <si>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</si>
  <si>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</si>
  <si>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</si>
  <si>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</si>
  <si>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</si>
  <si>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</si>
  <si>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</si>
  <si>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</si>
  <si>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</si>
  <si>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</si>
  <si>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</si>
  <si>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</si>
  <si>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</si>
  <si>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</si>
  <si>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</si>
  <si>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</si>
  <si>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</si>
  <si>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</si>
  <si>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</si>
  <si>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</si>
  <si>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</si>
  <si>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</si>
  <si>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</si>
  <si>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</si>
  <si>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</si>
  <si>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</si>
  <si>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</si>
  <si>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</si>
  <si>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</si>
  <si>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</si>
  <si>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</si>
  <si>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</si>
  <si>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</si>
  <si>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</si>
  <si>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</si>
  <si>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</si>
  <si>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</si>
  <si>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</si>
  <si>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</si>
  <si>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</si>
  <si>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</si>
  <si>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</si>
  <si>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</si>
  <si>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</si>
  <si>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</si>
  <si>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</si>
  <si>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</si>
  <si>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</si>
  <si>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</si>
  <si>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</si>
  <si>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</si>
  <si>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</si>
  <si>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</si>
  <si>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</si>
  <si>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</si>
  <si>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</si>
  <si>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</si>
  <si>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</si>
  <si>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</si>
  <si>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</si>
  <si>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</si>
  <si>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</si>
  <si>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</si>
  <si>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</si>
  <si>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</si>
  <si>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</si>
  <si>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</si>
  <si>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</si>
  <si>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</si>
  <si>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</si>
  <si>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</si>
  <si>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</si>
  <si>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</si>
  <si>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</si>
  <si>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</si>
  <si>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</si>
  <si>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</si>
  <si>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</si>
  <si>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</si>
  <si>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</si>
  <si>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</si>
  <si>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</si>
  <si>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</si>
  <si>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</si>
  <si>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</si>
  <si>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</si>
  <si>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</si>
  <si>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</si>
  <si>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</si>
  <si>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</si>
  <si>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</si>
  <si>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</si>
  <si>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</si>
  <si>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</si>
  <si>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</si>
  <si>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</si>
  <si>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</si>
  <si>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</si>
  <si>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</si>
  <si>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</si>
  <si>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</si>
  <si>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</si>
  <si>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</si>
  <si>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</si>
  <si>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</si>
  <si>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</si>
  <si>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</si>
  <si>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</si>
  <si>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</si>
  <si>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</si>
  <si>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</si>
  <si>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</si>
  <si>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</si>
  <si>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</si>
  <si>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</si>
  <si>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</si>
  <si>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</si>
  <si>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</si>
  <si>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</si>
  <si>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</si>
  <si>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</si>
  <si>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</si>
  <si>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</si>
  <si>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</si>
  <si>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</si>
  <si>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</si>
  <si>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</si>
  <si>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</si>
  <si>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</si>
  <si>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</si>
  <si>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</si>
  <si>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</si>
  <si>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</si>
  <si>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</si>
  <si>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</si>
  <si>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</si>
  <si>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</si>
  <si>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</si>
  <si>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</si>
  <si>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</si>
  <si>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</si>
  <si>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</si>
  <si>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</si>
  <si>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</si>
  <si>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</si>
  <si>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</si>
  <si>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</si>
  <si>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</si>
  <si>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</si>
  <si>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</si>
  <si>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</si>
  <si>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</si>
  <si>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</si>
  <si>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</si>
  <si>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</si>
  <si>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</si>
  <si>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</si>
  <si>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</si>
  <si>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</si>
  <si>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</si>
  <si>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</si>
  <si>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</si>
  <si>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</si>
  <si>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</si>
  <si>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</si>
  <si>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</si>
  <si>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</si>
  <si>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</si>
  <si>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</si>
  <si>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</si>
  <si>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</si>
  <si>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</si>
  <si>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</si>
  <si>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</si>
  <si>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</si>
  <si>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</si>
  <si>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</si>
  <si>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</si>
  <si>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</si>
  <si>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</si>
  <si>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</si>
  <si>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</si>
  <si>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</si>
  <si>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</si>
  <si>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</si>
  <si>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</si>
  <si>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</si>
  <si>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</si>
  <si>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</si>
  <si>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</si>
  <si>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</si>
  <si>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</si>
  <si>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</si>
  <si>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</si>
  <si>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</si>
  <si>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</si>
  <si>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</si>
  <si>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</si>
  <si>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</si>
  <si>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</si>
  <si>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</si>
  <si>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</si>
  <si>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</si>
  <si>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</si>
  <si>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</si>
  <si>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</si>
  <si>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</si>
  <si>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</si>
  <si>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</si>
  <si>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</si>
  <si>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</si>
  <si>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</si>
  <si>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</si>
  <si>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</si>
  <si>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</si>
  <si>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</si>
  <si>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</si>
  <si>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</si>
  <si>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</si>
  <si>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</si>
  <si>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</si>
  <si>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</si>
  <si>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</si>
  <si>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</si>
  <si>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</si>
  <si>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</si>
  <si>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</si>
  <si>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</si>
  <si>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</si>
  <si>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</si>
  <si>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</si>
  <si>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</si>
  <si>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</si>
  <si>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</si>
  <si>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</si>
  <si>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</si>
  <si>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</si>
  <si>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</si>
  <si>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</si>
  <si>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</si>
  <si>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</si>
  <si>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</si>
  <si>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</si>
  <si>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</si>
  <si>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</si>
  <si>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</si>
  <si>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</si>
  <si>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</si>
  <si>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</si>
  <si>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</si>
  <si>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</si>
  <si>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</si>
  <si>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</si>
  <si>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</si>
  <si>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</si>
  <si>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</si>
  <si>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</si>
  <si>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</si>
  <si>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</si>
  <si>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</si>
  <si>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</si>
  <si>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</si>
  <si>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</si>
  <si>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</si>
  <si>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</si>
  <si>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</si>
  <si>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</si>
  <si>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</si>
  <si>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</si>
  <si>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</si>
  <si>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</si>
  <si>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</si>
  <si>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</si>
  <si>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</si>
  <si>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</si>
  <si>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</si>
  <si>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</si>
  <si>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</si>
  <si>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</si>
  <si>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</si>
  <si>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</si>
  <si>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</si>
  <si>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</si>
  <si>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</si>
  <si>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</si>
  <si>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</si>
  <si>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</si>
  <si>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</si>
  <si>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</si>
  <si>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</si>
  <si>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</si>
  <si>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</si>
  <si>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</si>
  <si>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</si>
  <si>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</si>
  <si>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</si>
  <si>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</si>
  <si>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</si>
  <si>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</si>
  <si>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</si>
  <si>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</si>
  <si>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</si>
  <si>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</si>
  <si>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</si>
  <si>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</si>
  <si>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</si>
  <si>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</si>
  <si>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</si>
  <si>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</si>
  <si>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</si>
  <si>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</si>
  <si>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</si>
  <si>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</si>
  <si>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</si>
  <si>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</si>
  <si>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</si>
  <si>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</si>
  <si>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</si>
  <si>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</si>
  <si>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</si>
  <si>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</si>
  <si>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</si>
  <si>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</si>
  <si>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</si>
  <si>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</si>
  <si>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</si>
  <si>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</si>
  <si>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</si>
  <si>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</si>
  <si>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</si>
  <si>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</si>
  <si>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</si>
  <si>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</si>
  <si>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</si>
  <si>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</si>
  <si>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</si>
  <si>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</si>
  <si>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</si>
  <si>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</si>
  <si>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</si>
  <si>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</si>
  <si>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</si>
  <si>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</si>
  <si>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</si>
  <si>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</si>
  <si>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</si>
  <si>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</si>
  <si>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</si>
  <si>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</si>
  <si>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</si>
  <si>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</si>
  <si>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</si>
  <si>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</si>
  <si>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</si>
  <si>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</si>
  <si>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</si>
  <si>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</si>
  <si>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</si>
  <si>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</si>
  <si>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</si>
  <si>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</si>
  <si>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</si>
  <si>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</si>
  <si>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</si>
  <si>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</si>
  <si>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</si>
  <si>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</si>
  <si>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</si>
  <si>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</si>
  <si>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</si>
  <si>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</si>
  <si>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</si>
  <si>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</si>
  <si>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</si>
  <si>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</si>
  <si>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</si>
  <si>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</si>
  <si>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</si>
  <si>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</si>
  <si>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</si>
  <si>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</si>
  <si>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</si>
  <si>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</si>
  <si>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</si>
  <si>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</si>
  <si>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</si>
  <si>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</si>
  <si>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</si>
  <si>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</si>
  <si>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</si>
  <si>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</si>
  <si>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</si>
  <si>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</si>
  <si>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</si>
  <si>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</si>
  <si>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</si>
  <si>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</si>
  <si>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</si>
  <si>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</si>
  <si>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</si>
  <si>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</si>
  <si>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</si>
  <si>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</si>
  <si>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</si>
  <si>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</si>
  <si>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</si>
  <si>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</si>
  <si>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</si>
  <si>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</si>
  <si>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</si>
  <si>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</si>
  <si>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</si>
  <si>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</si>
  <si>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</si>
  <si>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</si>
  <si>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</si>
  <si>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</si>
  <si>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</si>
  <si>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</si>
  <si>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</si>
  <si>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</si>
  <si>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</si>
  <si>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</si>
  <si>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</si>
  <si>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</si>
  <si>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</si>
  <si>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</si>
  <si>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</si>
  <si>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</si>
  <si>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</si>
  <si>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</si>
  <si>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</si>
  <si>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</si>
  <si>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</si>
  <si>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</si>
  <si>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</si>
  <si>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</si>
  <si>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</si>
  <si>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</si>
  <si>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</si>
  <si>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</si>
  <si>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</si>
  <si>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</si>
  <si>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</si>
  <si>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</si>
  <si>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</si>
  <si>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</si>
  <si>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</si>
  <si>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</si>
  <si>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</si>
  <si>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</si>
  <si>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</si>
  <si>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</si>
  <si>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</si>
  <si>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</si>
  <si>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</si>
  <si>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</si>
  <si>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</si>
  <si>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</si>
  <si>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</si>
  <si>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</si>
  <si>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</si>
  <si>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</si>
  <si>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</si>
  <si>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</si>
  <si>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</si>
  <si>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</si>
  <si>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</si>
  <si>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</si>
  <si>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</si>
  <si>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</si>
  <si>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</si>
  <si>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</si>
  <si>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</si>
  <si>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</si>
  <si>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</si>
  <si>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</si>
  <si>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</si>
  <si>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</si>
  <si>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</si>
  <si>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</si>
  <si>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</si>
  <si>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</si>
  <si>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</si>
  <si>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</si>
  <si>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</si>
  <si>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</si>
  <si>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</si>
  <si>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</si>
  <si>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</si>
  <si>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</si>
  <si>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</si>
  <si>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</si>
  <si>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</si>
  <si>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</si>
  <si>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</si>
  <si>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</si>
  <si>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</si>
  <si>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</si>
  <si>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</si>
  <si>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</si>
  <si>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</si>
  <si>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</si>
  <si>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</si>
  <si>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</si>
  <si>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</si>
  <si>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</si>
  <si>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</si>
  <si>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</si>
  <si>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</si>
  <si>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</si>
  <si>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</si>
  <si>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</si>
  <si>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</si>
  <si>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</si>
  <si>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</si>
  <si>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</si>
  <si>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</si>
  <si>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</si>
  <si>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</si>
  <si>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</si>
  <si>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</si>
  <si>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</si>
  <si>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</si>
  <si>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</si>
  <si>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</si>
  <si>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</si>
  <si>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</si>
  <si>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</si>
  <si>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</si>
  <si>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</si>
  <si>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</si>
  <si>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</si>
  <si>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</si>
  <si>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</si>
  <si>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</si>
  <si>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</si>
  <si>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</si>
  <si>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</si>
  <si>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</si>
  <si>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</si>
  <si>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</si>
  <si>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</si>
  <si>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</si>
  <si>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</si>
  <si>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</si>
  <si>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</si>
  <si>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</si>
  <si>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</si>
  <si>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</si>
  <si>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</si>
  <si>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</si>
  <si>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</si>
  <si>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</si>
  <si>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</si>
  <si>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</si>
  <si>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</si>
  <si>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</si>
  <si>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</si>
  <si>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</si>
  <si>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</si>
  <si>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</si>
  <si>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</si>
  <si>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</si>
  <si>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</si>
  <si>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</si>
  <si>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</si>
  <si>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</si>
  <si>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</si>
  <si>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</si>
  <si>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</si>
  <si>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</si>
  <si>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</si>
  <si>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</si>
  <si>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</si>
  <si>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</si>
  <si>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</si>
  <si>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</si>
  <si>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</si>
  <si>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</si>
  <si>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</si>
  <si>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</si>
  <si>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</si>
  <si>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</si>
  <si>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</si>
  <si>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</si>
  <si>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</si>
  <si>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</si>
  <si>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</si>
  <si>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</si>
  <si>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</si>
  <si>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</si>
  <si>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</si>
  <si>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</si>
  <si>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</si>
  <si>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</si>
  <si>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</si>
  <si>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</si>
  <si>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</si>
  <si>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</si>
  <si>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</si>
  <si>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</si>
  <si>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</si>
  <si>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</si>
  <si>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</si>
  <si>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</si>
  <si>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</si>
  <si>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</si>
  <si>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</si>
  <si>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</si>
  <si>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</si>
  <si>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</si>
  <si>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</si>
  <si>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</si>
  <si>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</si>
  <si>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</si>
  <si>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</si>
  <si>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</si>
  <si>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</si>
  <si>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</si>
  <si>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</si>
  <si>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</si>
  <si>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</si>
  <si>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</si>
  <si>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</si>
  <si>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</si>
  <si>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</si>
  <si>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</si>
  <si>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</si>
  <si>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</si>
  <si>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</si>
  <si>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</si>
  <si>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</si>
  <si>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</si>
  <si>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</si>
  <si>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</si>
  <si>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</si>
  <si>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</si>
  <si>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</si>
  <si>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</si>
  <si>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</si>
  <si>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</si>
  <si>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</si>
  <si>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</si>
  <si>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</si>
  <si>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</si>
  <si>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</si>
  <si>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</si>
  <si>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</si>
  <si>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</si>
  <si>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</si>
  <si>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</si>
  <si>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</si>
  <si>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</si>
  <si>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</si>
  <si>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</si>
  <si>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</si>
  <si>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</si>
  <si>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</si>
  <si>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</si>
  <si>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</si>
  <si>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</si>
  <si>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</si>
  <si>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</si>
  <si>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</si>
  <si>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</si>
  <si>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</si>
  <si>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</si>
  <si>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</si>
  <si>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</si>
  <si>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</si>
  <si>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</si>
  <si>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</si>
  <si>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</si>
  <si>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</si>
  <si>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</si>
  <si>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</si>
  <si>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</si>
  <si>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</si>
  <si>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</si>
  <si>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</si>
  <si>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</si>
  <si>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</si>
  <si>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</si>
  <si>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</si>
  <si>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</si>
  <si>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</si>
  <si>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</si>
  <si>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</si>
  <si>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</si>
  <si>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</si>
  <si>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</si>
  <si>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</si>
  <si>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</si>
  <si>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</si>
  <si>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</si>
  <si>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</si>
  <si>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</si>
  <si>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</si>
  <si>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</si>
  <si>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</si>
  <si>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</si>
  <si>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</si>
  <si>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</si>
  <si>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</si>
  <si>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</si>
  <si>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</si>
  <si>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</si>
  <si>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</si>
  <si>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</si>
  <si>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</si>
  <si>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</si>
  <si>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</si>
  <si>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</si>
  <si>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</si>
  <si>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</si>
  <si>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</si>
  <si>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</si>
  <si>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</si>
  <si>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</si>
  <si>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</si>
  <si>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</si>
  <si>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</si>
  <si>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</si>
  <si>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</si>
  <si>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</si>
  <si>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</si>
  <si>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</si>
  <si>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</si>
  <si>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</si>
  <si>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</si>
  <si>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</si>
  <si>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</si>
  <si>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</si>
  <si>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</si>
  <si>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</si>
  <si>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</si>
  <si>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</si>
  <si>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</si>
  <si>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</si>
  <si>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</si>
  <si>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</si>
  <si>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</si>
  <si>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</si>
  <si>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</si>
  <si>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</si>
  <si>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</si>
  <si>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</si>
  <si>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</si>
  <si>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</si>
  <si>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</si>
  <si>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</si>
  <si>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</si>
  <si>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</si>
  <si>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</si>
  <si>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</si>
  <si>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</si>
  <si>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</si>
  <si>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</si>
  <si>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</si>
  <si>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</si>
  <si>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</si>
  <si>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</si>
  <si>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</si>
  <si>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</si>
  <si>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</si>
  <si>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</si>
  <si>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</si>
  <si>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</si>
  <si>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</si>
  <si>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</si>
  <si>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</si>
  <si>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</si>
  <si>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</si>
  <si>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</si>
  <si>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</si>
  <si>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</si>
  <si>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</si>
  <si>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</si>
  <si>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</si>
  <si>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</si>
  <si>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</si>
  <si>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</si>
  <si>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</si>
  <si>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</si>
  <si>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</si>
  <si>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</si>
  <si>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</si>
  <si>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</si>
  <si>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</si>
  <si>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</si>
  <si>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</si>
  <si>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</si>
  <si>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</si>
  <si>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</si>
  <si>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</si>
  <si>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</si>
  <si>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</si>
  <si>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</si>
  <si>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</si>
  <si>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</si>
  <si>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</si>
  <si>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</si>
  <si>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</si>
  <si>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</si>
  <si>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</si>
  <si>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</si>
  <si>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</si>
  <si>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</si>
  <si>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</si>
  <si>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</si>
  <si>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</si>
  <si>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</si>
  <si>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</si>
  <si>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</si>
  <si>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</si>
  <si>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</si>
  <si>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</si>
  <si>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</si>
  <si>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</si>
  <si>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</si>
  <si>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</si>
  <si>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</si>
  <si>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</si>
  <si>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</si>
  <si>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</si>
  <si>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</si>
  <si>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</si>
  <si>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</si>
  <si>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</si>
  <si>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</si>
  <si>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</si>
  <si>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</si>
  <si>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</si>
  <si>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</si>
  <si>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</si>
  <si>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</si>
  <si>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</si>
  <si>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</si>
  <si>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</si>
  <si>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</si>
  <si>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</si>
  <si>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</si>
  <si>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</si>
  <si>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</si>
  <si>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</si>
  <si>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</si>
  <si>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</si>
  <si>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</si>
  <si>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</si>
  <si>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</si>
  <si>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</si>
  <si>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</si>
  <si>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</si>
  <si>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</si>
  <si>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</si>
  <si>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</si>
  <si>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</si>
  <si>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</si>
  <si>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</si>
  <si>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</si>
  <si>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</si>
  <si>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</si>
  <si>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</si>
  <si>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</si>
  <si>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</si>
  <si>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</si>
  <si>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</si>
  <si>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</si>
  <si>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</si>
  <si>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</si>
  <si>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</si>
  <si>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</si>
  <si>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</si>
  <si>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</si>
  <si>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</si>
  <si>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</si>
  <si>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</si>
  <si>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</si>
  <si>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</si>
  <si>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</si>
  <si>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</si>
  <si>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</si>
  <si>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</si>
  <si>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</si>
  <si>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</si>
  <si>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</si>
  <si>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</si>
  <si>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</si>
  <si>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</si>
  <si>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</si>
  <si>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</si>
  <si>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</si>
  <si>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</si>
  <si>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</si>
  <si>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</si>
  <si>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</si>
  <si>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</si>
  <si>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</si>
  <si>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</si>
  <si>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</si>
  <si>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</si>
  <si>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</si>
  <si>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</si>
  <si>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</si>
  <si>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</si>
  <si>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</si>
  <si>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</si>
  <si>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</si>
  <si>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</si>
  <si>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</si>
  <si>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</si>
  <si>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</si>
  <si>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</si>
  <si>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</si>
  <si>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</si>
  <si>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</si>
  <si>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</si>
  <si>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</si>
  <si>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</si>
  <si>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</si>
  <si>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</si>
  <si>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</si>
  <si>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</si>
  <si>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</si>
  <si>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</si>
  <si>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</si>
  <si>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</si>
  <si>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</si>
  <si>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</si>
  <si>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</si>
  <si>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</si>
  <si>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</si>
  <si>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</si>
  <si>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</si>
  <si>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</si>
  <si>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</si>
  <si>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</si>
  <si>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</si>
  <si>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</si>
  <si>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</si>
  <si>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</si>
  <si>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</si>
  <si>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</si>
  <si>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</si>
  <si>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</si>
  <si>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</si>
  <si>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</si>
  <si>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</si>
  <si>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</si>
  <si>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</si>
  <si>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</si>
  <si>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</si>
  <si>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</si>
  <si>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</si>
  <si>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</si>
  <si>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</si>
  <si>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</si>
  <si>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</si>
  <si>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</si>
  <si>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</si>
  <si>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</si>
  <si>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</si>
  <si>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</si>
  <si>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</si>
  <si>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</si>
  <si>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</si>
  <si>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</si>
  <si>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</si>
  <si>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</si>
  <si>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</si>
  <si>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</si>
  <si>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</si>
  <si>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</si>
  <si>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</si>
  <si>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</si>
  <si>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</si>
  <si>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</si>
  <si>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</si>
  <si>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</si>
  <si>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</si>
  <si>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</si>
  <si>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</si>
  <si>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</si>
  <si>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</si>
  <si>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</si>
  <si>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</si>
  <si>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</si>
  <si>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</si>
  <si>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</si>
  <si>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</si>
  <si>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</si>
  <si>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</si>
  <si>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</si>
  <si>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</si>
  <si>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</si>
  <si>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</si>
  <si>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</si>
  <si>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</si>
  <si>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</si>
  <si>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</si>
  <si>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</si>
  <si>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</si>
  <si>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</si>
  <si>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</si>
  <si>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</si>
  <si>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</si>
  <si>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</si>
  <si>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</si>
  <si>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</si>
  <si>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</si>
  <si>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</si>
  <si>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</si>
  <si>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</si>
  <si>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</si>
  <si>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</si>
  <si>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</si>
  <si>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</si>
  <si>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</si>
  <si>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</si>
  <si>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</si>
  <si>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</si>
  <si>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</si>
  <si>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</si>
  <si>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</si>
  <si>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</si>
  <si>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</si>
  <si>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</si>
  <si>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</si>
  <si>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</si>
  <si>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</si>
  <si>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</si>
  <si>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</si>
  <si>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</si>
  <si>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</si>
  <si>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</si>
  <si>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</si>
  <si>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</si>
  <si>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</si>
  <si>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</si>
  <si>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</si>
  <si>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</si>
  <si>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</si>
  <si>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</si>
  <si>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</si>
  <si>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</si>
  <si>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</si>
  <si>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</si>
  <si>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</si>
  <si>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</si>
  <si>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</si>
  <si>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</si>
  <si>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</si>
  <si>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</si>
  <si>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</si>
  <si>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</si>
  <si>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</si>
  <si>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</si>
  <si>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</si>
  <si>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</si>
  <si>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</si>
  <si>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</si>
  <si>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</si>
  <si>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</si>
  <si>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</si>
  <si>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</si>
  <si>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</si>
  <si>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</si>
  <si>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</si>
  <si>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</si>
  <si>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</si>
  <si>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</si>
  <si>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</si>
  <si>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</si>
  <si>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</si>
  <si>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</si>
  <si>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</si>
  <si>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</si>
  <si>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</si>
  <si>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</si>
  <si>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</si>
  <si>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</si>
  <si>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</si>
  <si>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</si>
  <si>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</si>
  <si>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</si>
  <si>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</si>
  <si>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</si>
  <si>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</si>
  <si>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</si>
  <si>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</si>
  <si>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</si>
  <si>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</si>
  <si>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</si>
  <si>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</si>
  <si>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</si>
  <si>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</si>
  <si>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</si>
  <si>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</si>
  <si>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</si>
  <si>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</si>
  <si>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</si>
  <si>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</si>
  <si>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</si>
  <si>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</si>
  <si>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</si>
  <si>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</si>
  <si>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</si>
  <si>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</si>
  <si>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</si>
  <si>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</si>
  <si>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</si>
  <si>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</si>
  <si>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</si>
  <si>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</si>
  <si>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</si>
  <si>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</si>
  <si>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</si>
  <si>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</si>
  <si>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</si>
  <si>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</si>
  <si>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</si>
  <si>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</si>
  <si>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</si>
  <si>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</si>
  <si>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</si>
  <si>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</si>
  <si>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</si>
  <si>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</si>
  <si>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</si>
  <si>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</si>
  <si>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</si>
  <si>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</si>
  <si>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</si>
  <si>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</si>
  <si>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</si>
  <si>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</si>
  <si>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</si>
  <si>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</si>
  <si>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</si>
  <si>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</si>
  <si>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</si>
  <si>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</si>
  <si>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</si>
  <si>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</si>
  <si>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</si>
  <si>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</si>
  <si>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</si>
  <si>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</si>
  <si>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</si>
  <si>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</si>
  <si>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</si>
  <si>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</si>
  <si>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</si>
  <si>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</si>
  <si>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</si>
  <si>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</si>
  <si>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</si>
  <si>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</si>
  <si>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</si>
  <si>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</si>
  <si>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</si>
  <si>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</si>
  <si>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</si>
  <si>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</si>
  <si>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</si>
  <si>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</si>
  <si>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</si>
  <si>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</si>
  <si>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</si>
  <si>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</si>
  <si>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</si>
  <si>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</si>
  <si>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</si>
  <si>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</si>
  <si>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</si>
  <si>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</si>
  <si>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</si>
  <si>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</si>
  <si>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</si>
  <si>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</si>
  <si>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</si>
  <si>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</si>
  <si>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</si>
  <si>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</si>
  <si>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</si>
  <si>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</si>
  <si>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</si>
  <si>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</si>
  <si>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</si>
  <si>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</si>
  <si>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</si>
  <si>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</si>
  <si>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</si>
  <si>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</si>
  <si>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</si>
  <si>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</si>
  <si>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</si>
  <si>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</si>
  <si>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</si>
  <si>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</si>
  <si>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</si>
  <si>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</si>
  <si>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</si>
  <si>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</si>
  <si>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</si>
  <si>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</si>
  <si>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</si>
  <si>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</si>
  <si>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</si>
  <si>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</si>
  <si>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</si>
  <si>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</si>
  <si>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</si>
  <si>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</si>
  <si>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</si>
  <si>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</si>
  <si>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</si>
  <si>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</si>
  <si>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</si>
  <si>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</si>
  <si>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</si>
  <si>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</si>
  <si>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</si>
  <si>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</si>
  <si>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</si>
  <si>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</si>
  <si>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</si>
  <si>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</si>
  <si>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</si>
  <si>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</si>
  <si>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</si>
  <si>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</si>
  <si>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</si>
  <si>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</si>
  <si>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</si>
  <si>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</si>
  <si>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</si>
  <si>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</si>
  <si>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</si>
  <si>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</si>
  <si>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</si>
  <si>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</si>
  <si>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</si>
  <si>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</si>
  <si>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</si>
  <si>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</si>
  <si>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</si>
  <si>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</si>
  <si>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</si>
  <si>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</si>
  <si>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</si>
  <si>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</si>
  <si>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</si>
  <si>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</si>
  <si>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</si>
  <si>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</si>
  <si>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</si>
  <si>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</si>
  <si>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</si>
  <si>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</si>
  <si>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</si>
  <si>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</si>
  <si>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</si>
  <si>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</si>
  <si>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</si>
  <si>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</si>
  <si>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</si>
  <si>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</si>
  <si>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</si>
  <si>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</si>
  <si>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</si>
  <si>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</si>
  <si>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</si>
  <si>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</si>
  <si>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</si>
  <si>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</si>
  <si>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</si>
  <si>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</si>
  <si>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</si>
  <si>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</si>
  <si>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</si>
  <si>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</si>
  <si>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</si>
  <si>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</si>
  <si>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</si>
  <si>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</si>
  <si>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</si>
  <si>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</si>
  <si>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</si>
  <si>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</si>
  <si>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</si>
  <si>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</si>
  <si>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</si>
  <si>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</si>
  <si>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</si>
  <si>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</si>
  <si>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</si>
  <si>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</si>
  <si>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</si>
  <si>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</si>
  <si>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</si>
  <si>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</si>
  <si>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</si>
  <si>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</si>
  <si>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</si>
  <si>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</si>
  <si>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</si>
  <si>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</si>
  <si>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</si>
  <si>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</si>
  <si>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</si>
  <si>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</si>
  <si>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</si>
  <si>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</si>
  <si>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</si>
  <si>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</si>
  <si>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</si>
  <si>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</si>
  <si>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</si>
  <si>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</si>
  <si>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</si>
  <si>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</si>
  <si>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</si>
  <si>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</si>
  <si>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</si>
  <si>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</si>
  <si>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</si>
  <si>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</si>
  <si>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</si>
  <si>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</si>
  <si>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</si>
  <si>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</si>
  <si>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</si>
  <si>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</si>
  <si>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</si>
  <si>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</si>
  <si>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</si>
  <si>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</si>
  <si>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</si>
  <si>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</si>
  <si>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</si>
  <si>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</si>
  <si>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</si>
  <si>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</si>
  <si>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</si>
  <si>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</si>
  <si>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</si>
  <si>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</si>
  <si>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</si>
  <si>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</si>
  <si>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</si>
  <si>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</si>
  <si>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</si>
  <si>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</si>
  <si>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</si>
  <si>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</si>
  <si>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</si>
  <si>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</si>
  <si>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</si>
  <si>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</si>
  <si>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</si>
  <si>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</si>
  <si>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</si>
  <si>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</si>
  <si>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</si>
  <si>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</si>
  <si>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</si>
  <si>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</si>
  <si>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</si>
  <si>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</si>
  <si>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</si>
  <si>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</si>
  <si>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</si>
  <si>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</si>
  <si>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</si>
  <si>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</si>
  <si>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</si>
  <si>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</si>
  <si>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</si>
  <si>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</si>
  <si>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</si>
  <si>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</si>
  <si>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</si>
  <si>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</si>
  <si>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</si>
  <si>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</si>
  <si>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</si>
  <si>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</si>
  <si>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</si>
  <si>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</si>
  <si>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</si>
  <si>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</si>
  <si>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</si>
  <si>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</si>
  <si>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</si>
  <si>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</si>
  <si>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</si>
  <si>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</si>
  <si>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</si>
  <si>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</si>
  <si>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</si>
  <si>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</si>
  <si>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</si>
  <si>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</si>
  <si>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</si>
  <si>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</si>
  <si>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</si>
  <si>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</si>
  <si>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</si>
  <si>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</si>
  <si>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</si>
  <si>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</si>
  <si>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</si>
  <si>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</si>
  <si>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</si>
  <si>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</si>
  <si>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</si>
  <si>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</si>
  <si>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</si>
  <si>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</si>
  <si>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</si>
  <si>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</si>
  <si>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</si>
  <si>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</si>
  <si>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</si>
  <si>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</si>
  <si>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</si>
  <si>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</si>
  <si>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</si>
  <si>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</si>
  <si>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</si>
  <si>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</si>
  <si>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</si>
  <si>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</si>
  <si>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</si>
  <si>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</si>
  <si>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</si>
  <si>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</si>
  <si>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</si>
  <si>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</si>
  <si>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</si>
  <si>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</si>
  <si>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</si>
  <si>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</si>
  <si>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</si>
  <si>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</si>
  <si>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</si>
  <si>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</si>
  <si>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</si>
  <si>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</si>
  <si>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</si>
  <si>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</si>
  <si>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</si>
  <si>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</si>
  <si>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</si>
  <si>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</si>
  <si>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</si>
  <si>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</si>
  <si>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</si>
  <si>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</si>
  <si>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</si>
  <si>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</si>
  <si>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</si>
  <si>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</si>
  <si>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</si>
  <si>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</si>
  <si>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</si>
  <si>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</si>
  <si>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</si>
  <si>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</si>
  <si>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</si>
  <si>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</si>
  <si>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</si>
  <si>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</si>
  <si>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</si>
  <si>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</si>
  <si>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</si>
  <si>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</si>
  <si>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</si>
  <si>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</si>
  <si>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</si>
  <si>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</si>
  <si>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</si>
  <si>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</si>
  <si>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</si>
  <si>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</si>
  <si>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</si>
  <si>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</si>
  <si>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</si>
  <si>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</si>
  <si>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</si>
  <si>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</si>
  <si>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</si>
  <si>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</si>
  <si>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</si>
  <si>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</si>
  <si>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</si>
  <si>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</si>
  <si>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</si>
  <si>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</si>
  <si>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</si>
  <si>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</si>
  <si>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</si>
  <si>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</si>
  <si>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</si>
  <si>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</si>
  <si>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</si>
  <si>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</si>
  <si>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</si>
  <si>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</si>
  <si>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</si>
  <si>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</si>
  <si>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</si>
  <si>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</si>
  <si>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</si>
  <si>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</si>
  <si>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</si>
  <si>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</si>
  <si>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</si>
  <si>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</si>
  <si>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</si>
  <si>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</si>
  <si>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</si>
  <si>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</si>
  <si>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</si>
  <si>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</si>
  <si>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</si>
  <si>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</si>
  <si>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</si>
  <si>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</si>
  <si>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</si>
  <si>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</si>
  <si>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</si>
  <si>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</si>
  <si>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</si>
  <si>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</si>
  <si>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</si>
  <si>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</si>
  <si>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</si>
  <si>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</si>
  <si>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</si>
  <si>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</si>
  <si>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</si>
  <si>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</si>
  <si>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</si>
  <si>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</si>
  <si>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</si>
  <si>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</si>
  <si>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</si>
  <si>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</si>
  <si>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</si>
  <si>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</si>
  <si>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</si>
  <si>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</si>
  <si>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</si>
  <si>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</si>
  <si>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</si>
  <si>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</si>
  <si>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</si>
  <si>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</si>
  <si>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</si>
  <si>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</si>
  <si>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</si>
  <si>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</si>
  <si>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</si>
  <si>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</si>
  <si>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</si>
  <si>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</si>
  <si>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</si>
  <si>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</si>
  <si>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</si>
  <si>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</si>
  <si>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</si>
  <si>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</si>
  <si>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</si>
  <si>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</si>
  <si>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</si>
  <si>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</si>
  <si>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</si>
  <si>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</si>
  <si>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</si>
  <si>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</si>
  <si>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</si>
  <si>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</si>
  <si>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</si>
  <si>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</si>
  <si>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</si>
  <si>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</si>
  <si>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</si>
  <si>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</si>
  <si>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</si>
  <si>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</si>
  <si>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</si>
  <si>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</si>
  <si>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</si>
  <si>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</si>
  <si>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</si>
  <si>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</si>
  <si>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</si>
  <si>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</si>
  <si>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</si>
  <si>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</si>
  <si>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</si>
  <si>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</si>
  <si>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</si>
  <si>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</si>
  <si>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</si>
  <si>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</si>
  <si>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</si>
  <si>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</si>
  <si>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</si>
  <si>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</si>
  <si>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</si>
  <si>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</si>
  <si>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</si>
  <si>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</si>
  <si>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</si>
  <si>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</si>
  <si>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</si>
  <si>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</si>
  <si>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</si>
  <si>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</si>
  <si>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</si>
  <si>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</si>
  <si>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</si>
  <si>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</si>
  <si>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</si>
  <si>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</si>
  <si>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</si>
  <si>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</si>
  <si>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</si>
  <si>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</si>
  <si>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</si>
  <si>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</si>
  <si>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</si>
  <si>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</si>
  <si>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</si>
  <si>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</si>
  <si>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</si>
  <si>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</si>
  <si>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</si>
  <si>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</si>
  <si>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</si>
  <si>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</si>
  <si>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</si>
  <si>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</si>
  <si>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</si>
  <si>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</si>
  <si>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</si>
  <si>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</si>
  <si>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</si>
  <si>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</si>
  <si>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</si>
  <si>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</si>
  <si>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</si>
  <si>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</si>
  <si>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</si>
  <si>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</si>
  <si>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</si>
  <si>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</si>
  <si>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</si>
  <si>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</si>
  <si>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</si>
  <si>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</si>
  <si>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</si>
  <si>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</si>
  <si>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</si>
  <si>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</si>
  <si>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</si>
  <si>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</si>
  <si>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</si>
  <si>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</si>
  <si>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</si>
  <si>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</si>
  <si>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</si>
  <si>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</si>
  <si>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</si>
  <si>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</si>
  <si>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</si>
  <si>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</si>
  <si>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</si>
  <si>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</si>
  <si>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</si>
  <si>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</si>
  <si>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</si>
  <si>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</si>
  <si>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</si>
  <si>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</si>
  <si>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</si>
  <si>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</si>
  <si>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</si>
  <si>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</si>
  <si>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</si>
  <si>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</si>
  <si>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</si>
  <si>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</si>
  <si>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</si>
  <si>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</si>
  <si>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</si>
  <si>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</si>
  <si>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</si>
  <si>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</si>
  <si>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</si>
  <si>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</si>
  <si>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</si>
  <si>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</si>
  <si>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</si>
  <si>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</si>
  <si>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</si>
  <si>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</si>
  <si>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</si>
  <si>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</si>
  <si>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</si>
  <si>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</si>
  <si>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</si>
  <si>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</si>
  <si>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</si>
  <si>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</si>
  <si>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</si>
  <si>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</si>
  <si>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</si>
  <si>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</si>
  <si>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</si>
  <si>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</si>
  <si>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</si>
  <si>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</si>
  <si>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</si>
  <si>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</si>
  <si>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</si>
  <si>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</si>
  <si>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</si>
  <si>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</si>
  <si>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</si>
  <si>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</si>
  <si>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</si>
  <si>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</si>
  <si>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</si>
  <si>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</si>
  <si>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</si>
  <si>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</si>
  <si>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</si>
  <si>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</si>
  <si>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</si>
  <si>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</si>
  <si>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</si>
  <si>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</si>
  <si>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</si>
  <si>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</si>
  <si>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</si>
  <si>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</si>
  <si>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</si>
  <si>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</si>
  <si>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</si>
  <si>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</si>
  <si>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</si>
  <si>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</si>
  <si>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</si>
  <si>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</si>
  <si>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</si>
  <si>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</si>
  <si>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</si>
  <si>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</si>
  <si>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</si>
  <si>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</si>
  <si>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</si>
  <si>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</si>
  <si>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</si>
  <si>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</si>
  <si>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</si>
  <si>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</si>
  <si>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</si>
  <si>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</si>
  <si>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</si>
  <si>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</si>
  <si>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</si>
  <si>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</si>
  <si>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</si>
  <si>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</si>
  <si>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</si>
  <si>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</si>
  <si>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</si>
  <si>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</si>
  <si>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</si>
  <si>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</si>
  <si>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</si>
  <si>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</si>
  <si>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</si>
  <si>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</si>
  <si>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</si>
  <si>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</si>
  <si>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</si>
  <si>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</si>
  <si>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</si>
  <si>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</si>
  <si>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</si>
  <si>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</si>
  <si>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</si>
  <si>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</si>
  <si>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</si>
  <si>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</si>
  <si>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</si>
  <si>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</si>
  <si>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</si>
  <si>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</si>
  <si>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</si>
  <si>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</si>
  <si>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</si>
  <si>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</si>
  <si>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</si>
  <si>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</si>
  <si>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</si>
  <si>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</si>
  <si>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</si>
  <si>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</si>
  <si>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</si>
  <si>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</si>
  <si>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</si>
  <si>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</si>
  <si>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</si>
  <si>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</si>
  <si>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</si>
  <si>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</si>
  <si>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</si>
  <si>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</si>
  <si>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</si>
  <si>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</si>
  <si>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</si>
  <si>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</si>
  <si>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</si>
  <si>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</si>
  <si>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</si>
  <si>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</si>
  <si>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</si>
  <si>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</si>
  <si>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</si>
  <si>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</si>
  <si>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</si>
  <si>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</si>
  <si>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</si>
  <si>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</si>
  <si>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</si>
  <si>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</si>
  <si>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</si>
  <si>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</si>
  <si>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</si>
  <si>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</si>
  <si>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</si>
  <si>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</si>
  <si>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</si>
  <si>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</si>
  <si>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</si>
  <si>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</si>
  <si>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</si>
  <si>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</si>
  <si>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</si>
  <si>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</si>
  <si>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</si>
  <si>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</si>
  <si>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</si>
  <si>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</si>
  <si>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</si>
  <si>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</si>
  <si>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</si>
  <si>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</si>
  <si>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</si>
  <si>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</si>
  <si>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</si>
  <si>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</si>
  <si>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</si>
  <si>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</si>
  <si>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</si>
  <si>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</si>
  <si>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</si>
  <si>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</si>
  <si>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</si>
  <si>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</si>
  <si>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</si>
  <si>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</si>
  <si>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</si>
  <si>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</si>
  <si>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</si>
  <si>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</si>
  <si>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</si>
  <si>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</si>
  <si>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</si>
  <si>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</si>
  <si>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</si>
  <si>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</si>
  <si>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</si>
  <si>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</si>
  <si>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</si>
  <si>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</si>
  <si>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</si>
  <si>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</si>
  <si>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</si>
  <si>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</si>
  <si>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</si>
  <si>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</si>
  <si>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</si>
  <si>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</si>
  <si>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</si>
  <si>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</si>
  <si>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</si>
  <si>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</si>
  <si>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</si>
  <si>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</si>
  <si>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</si>
  <si>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</si>
  <si>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</si>
  <si>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</si>
  <si>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</si>
  <si>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</si>
  <si>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</si>
  <si>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</si>
  <si>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</si>
  <si>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</si>
  <si>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</si>
  <si>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</si>
  <si>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</si>
  <si>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</si>
  <si>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</si>
  <si>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</si>
  <si>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</si>
  <si>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</si>
  <si>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</si>
  <si>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</si>
  <si>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</si>
  <si>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</si>
  <si>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</si>
  <si>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</si>
  <si>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</si>
  <si>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</si>
  <si>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</si>
  <si>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</si>
  <si>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</si>
  <si>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</si>
  <si>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</si>
  <si>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</si>
  <si>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</si>
  <si>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</si>
  <si>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</si>
  <si>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</si>
  <si>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</si>
  <si>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</si>
  <si>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</si>
  <si>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</si>
  <si>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</si>
  <si>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</si>
  <si>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</si>
  <si>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</si>
  <si>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</si>
  <si>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</si>
  <si>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</si>
  <si>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</si>
  <si>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</si>
  <si>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</si>
  <si>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</si>
  <si>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</si>
  <si>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</si>
  <si>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</si>
  <si>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</si>
  <si>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</si>
  <si>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</si>
  <si>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</si>
  <si>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</si>
  <si>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</si>
  <si>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</si>
  <si>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</si>
  <si>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</si>
  <si>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</si>
  <si>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</si>
  <si>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</si>
  <si>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</si>
  <si>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</si>
  <si>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</si>
  <si>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</si>
  <si>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</si>
  <si>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</si>
  <si>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</si>
  <si>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</si>
  <si>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</si>
  <si>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</si>
  <si>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</si>
  <si>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</si>
  <si>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</si>
  <si>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</si>
  <si>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</si>
  <si>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</si>
  <si>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</si>
  <si>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</si>
  <si>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</si>
  <si>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</si>
  <si>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</si>
  <si>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</si>
  <si>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</si>
  <si>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</si>
  <si>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</si>
  <si>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</si>
  <si>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</si>
  <si>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</si>
  <si>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</si>
  <si>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</si>
  <si>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</si>
  <si>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</si>
  <si>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</si>
  <si>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</si>
  <si>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</si>
  <si>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</si>
  <si>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</si>
  <si>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</si>
  <si>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</si>
  <si>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</si>
  <si>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</si>
  <si>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</si>
  <si>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</si>
  <si>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</si>
  <si>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</si>
  <si>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</si>
  <si>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</si>
  <si>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</si>
  <si>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</si>
  <si>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</si>
  <si>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</si>
  <si>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</si>
  <si>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</si>
  <si>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</si>
  <si>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</si>
  <si>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</si>
  <si>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</si>
  <si>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</si>
  <si>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</si>
  <si>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</si>
  <si>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</si>
  <si>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</si>
  <si>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</si>
  <si>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</si>
  <si>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</si>
  <si>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</si>
  <si>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</si>
  <si>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</si>
  <si>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</si>
  <si>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</si>
  <si>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</si>
  <si>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</si>
  <si>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</si>
  <si>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</si>
  <si>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</si>
  <si>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</si>
  <si>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</si>
  <si>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</si>
  <si>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</si>
  <si>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</si>
  <si>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</si>
  <si>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</si>
  <si>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</si>
  <si>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</si>
  <si>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</si>
  <si>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</si>
  <si>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</si>
  <si>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</si>
  <si>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</si>
  <si>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</si>
  <si>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</si>
  <si>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</si>
  <si>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</si>
  <si>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</si>
  <si>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</si>
  <si>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</si>
  <si>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</si>
  <si>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</si>
  <si>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</si>
  <si>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</si>
  <si>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</si>
  <si>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</si>
  <si>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</si>
  <si>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</si>
  <si>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</si>
  <si>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</si>
  <si>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</si>
  <si>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</si>
  <si>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</si>
  <si>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</si>
  <si>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</si>
  <si>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</si>
  <si>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</si>
  <si>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</si>
  <si>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</si>
  <si>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</si>
  <si>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</si>
  <si>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</si>
  <si>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</si>
  <si>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</si>
  <si>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</si>
  <si>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</si>
  <si>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</si>
  <si>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</si>
  <si>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</si>
  <si>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</si>
  <si>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</si>
  <si>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</si>
  <si>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</si>
  <si>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</si>
  <si>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</si>
  <si>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</si>
  <si>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</si>
  <si>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</si>
  <si>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</si>
  <si>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</si>
  <si>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</si>
  <si>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</si>
  <si>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</si>
  <si>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</si>
  <si>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</si>
  <si>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</si>
  <si>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</si>
  <si>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</si>
  <si>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</si>
  <si>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</si>
  <si>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</si>
  <si>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</si>
  <si>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</si>
  <si>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</si>
  <si>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</si>
  <si>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</si>
  <si>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</si>
  <si>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</si>
  <si>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</si>
  <si>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</si>
  <si>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</si>
  <si>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</si>
  <si>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</si>
  <si>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</si>
  <si>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</si>
  <si>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</si>
  <si>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</si>
  <si>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</si>
  <si>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</si>
  <si>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</si>
  <si>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</si>
  <si>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</si>
  <si>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</si>
  <si>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</si>
  <si>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</si>
  <si>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</si>
  <si>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</si>
  <si>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</si>
  <si>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</si>
  <si>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</si>
  <si>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</si>
  <si>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</si>
  <si>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</si>
  <si>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</si>
  <si>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</si>
  <si>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</si>
  <si>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</si>
  <si>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</si>
  <si>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</si>
  <si>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</si>
  <si>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</si>
  <si>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</si>
  <si>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</si>
  <si>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</si>
  <si>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</si>
  <si>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</si>
  <si>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</si>
  <si>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</si>
  <si>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</si>
  <si>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</si>
  <si>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</si>
  <si>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</si>
  <si>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</si>
  <si>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</si>
  <si>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</si>
  <si>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</si>
  <si>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</si>
  <si>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</si>
  <si>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</si>
  <si>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</si>
  <si>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</si>
  <si>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</si>
  <si>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</si>
  <si>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</si>
  <si>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</si>
  <si>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</si>
  <si>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</si>
  <si>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</si>
  <si>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</si>
  <si>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</si>
  <si>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</si>
  <si>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</si>
  <si>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</si>
  <si>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</si>
  <si>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</si>
  <si>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</si>
  <si>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</si>
  <si>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</si>
  <si>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</si>
  <si>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</si>
  <si>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</si>
  <si>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</si>
  <si>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</si>
  <si>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</si>
  <si>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</si>
  <si>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</si>
  <si>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</si>
  <si>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</si>
  <si>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</si>
  <si>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</si>
  <si>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</si>
  <si>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</si>
  <si>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</si>
  <si>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</si>
  <si>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</si>
  <si>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</si>
  <si>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</si>
  <si>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</si>
  <si>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</si>
  <si>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</si>
  <si>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</si>
  <si>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</si>
  <si>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</si>
  <si>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</si>
  <si>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</si>
  <si>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</si>
  <si>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</si>
  <si>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</si>
  <si>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</si>
  <si>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</si>
  <si>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</si>
  <si>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</si>
  <si>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</si>
  <si>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</si>
  <si>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</si>
  <si>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</si>
  <si>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</si>
  <si>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</si>
  <si>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</si>
  <si>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</si>
  <si>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</si>
  <si>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</si>
  <si>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</si>
  <si>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</si>
  <si>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</si>
  <si>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</si>
  <si>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</si>
  <si>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</si>
  <si>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</si>
  <si>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</si>
  <si>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</si>
  <si>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</si>
  <si>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</si>
  <si>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</si>
  <si>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</si>
  <si>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</si>
  <si>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</si>
  <si>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</si>
  <si>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</si>
  <si>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</si>
  <si>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</si>
  <si>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</si>
  <si>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</si>
  <si>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</si>
  <si>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</si>
  <si>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</si>
  <si>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</si>
  <si>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</si>
  <si>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</si>
  <si>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</si>
  <si>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</si>
  <si>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</si>
  <si>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</si>
  <si>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</si>
  <si>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</si>
  <si>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</si>
  <si>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</si>
  <si>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</si>
  <si>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</si>
  <si>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</si>
  <si>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</si>
  <si>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</si>
  <si>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</si>
  <si>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</si>
  <si>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</si>
  <si>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</si>
  <si>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</si>
  <si>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</si>
  <si>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</si>
  <si>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</si>
  <si>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</si>
  <si>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</si>
  <si>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</si>
  <si>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</si>
  <si>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</si>
  <si>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</si>
  <si>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</si>
  <si>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</si>
  <si>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</si>
  <si>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</si>
  <si>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</si>
  <si>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</si>
  <si>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</si>
  <si>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</si>
  <si>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</si>
  <si>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</si>
  <si>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</si>
  <si>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</si>
  <si>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</si>
  <si>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</si>
  <si>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</si>
  <si>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</si>
  <si>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</si>
  <si>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</si>
  <si>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</si>
  <si>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</si>
  <si>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</si>
  <si>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</si>
  <si>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</si>
  <si>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</si>
  <si>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</si>
  <si>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</si>
  <si>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</si>
  <si>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</si>
  <si>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</si>
  <si>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</si>
  <si>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</si>
  <si>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</si>
  <si>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</si>
  <si>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</si>
  <si>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</si>
  <si>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</si>
  <si>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</si>
  <si>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</si>
  <si>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</si>
  <si>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</si>
  <si>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</si>
  <si>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</si>
  <si>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</si>
  <si>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</si>
  <si>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</si>
  <si>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</si>
  <si>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</si>
  <si>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</si>
  <si>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</si>
  <si>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</si>
  <si>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</si>
  <si>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</si>
  <si>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</si>
  <si>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</si>
  <si>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</si>
  <si>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</si>
  <si>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</si>
  <si>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</si>
  <si>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</si>
  <si>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</si>
  <si>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</si>
  <si>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</si>
  <si>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</si>
  <si>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</si>
  <si>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</si>
  <si>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</si>
  <si>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</si>
  <si>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</si>
  <si>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</si>
  <si>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</si>
  <si>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</si>
  <si>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</si>
  <si>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</si>
  <si>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</si>
  <si>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</si>
  <si>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</si>
  <si>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</si>
  <si>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</si>
  <si>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</si>
  <si>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</si>
  <si>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</si>
  <si>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</si>
  <si>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</si>
  <si>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</si>
  <si>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</si>
  <si>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</si>
  <si>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</si>
  <si>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</si>
  <si>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</si>
  <si>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</si>
  <si>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</si>
  <si>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</si>
  <si>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</si>
  <si>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</si>
  <si>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</si>
  <si>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</si>
  <si>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</si>
  <si>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</si>
  <si>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</si>
  <si>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</si>
  <si>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</si>
  <si>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</si>
  <si>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</si>
  <si>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</si>
  <si>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</si>
  <si>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</si>
  <si>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</si>
  <si>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</si>
  <si>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</si>
  <si>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</si>
  <si>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</si>
  <si>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</si>
  <si>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</si>
  <si>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</si>
  <si>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</si>
  <si>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</si>
  <si>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</si>
  <si>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</si>
  <si>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</si>
  <si>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</si>
  <si>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</si>
  <si>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</si>
  <si>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</si>
  <si>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</si>
  <si>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</si>
  <si>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</si>
  <si>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</si>
  <si>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</si>
  <si>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</si>
  <si>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</si>
  <si>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</si>
  <si>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</si>
  <si>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</si>
  <si>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</si>
  <si>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</si>
  <si>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</si>
  <si>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</si>
  <si>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</si>
  <si>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</si>
  <si>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</si>
  <si>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</si>
  <si>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</si>
  <si>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</si>
  <si>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</si>
  <si>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</si>
  <si>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</si>
  <si>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</si>
  <si>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</si>
  <si>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</si>
  <si>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</si>
  <si>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</si>
  <si>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</si>
  <si>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</si>
  <si>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</si>
  <si>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</si>
  <si>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</si>
  <si>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</si>
  <si>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</si>
  <si>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</si>
  <si>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</si>
  <si>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</si>
  <si>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</si>
  <si>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</si>
  <si>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</si>
  <si>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</si>
  <si>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</si>
  <si>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</si>
  <si>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</si>
  <si>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</si>
  <si>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</si>
  <si>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</si>
  <si>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</si>
  <si>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</si>
  <si>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</si>
  <si>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</si>
  <si>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</si>
  <si>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</si>
  <si>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</si>
  <si>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</si>
  <si>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</si>
  <si>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</si>
  <si>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</si>
  <si>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</si>
  <si>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</si>
  <si>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</si>
  <si>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</si>
  <si>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</si>
  <si>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</si>
  <si>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</si>
  <si>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</si>
  <si>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</si>
  <si>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</si>
  <si>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</si>
  <si>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</si>
  <si>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</si>
  <si>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</si>
  <si>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</si>
  <si>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</si>
  <si>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</si>
  <si>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</si>
  <si>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</si>
  <si>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</si>
  <si>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</si>
  <si>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</si>
  <si>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</si>
  <si>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</si>
  <si>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</si>
  <si>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</si>
  <si>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</si>
  <si>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</si>
  <si>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</si>
  <si>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</si>
  <si>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</si>
  <si>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</si>
  <si>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</si>
  <si>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</si>
  <si>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</si>
  <si>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</si>
  <si>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</si>
  <si>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</si>
  <si>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</si>
  <si>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</si>
  <si>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</si>
  <si>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</si>
  <si>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</si>
  <si>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</si>
  <si>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</si>
  <si>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</si>
  <si>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</si>
  <si>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</si>
  <si>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</si>
  <si>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</si>
  <si>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</si>
  <si>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</si>
  <si>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</si>
  <si>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</si>
  <si>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</si>
  <si>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</si>
  <si>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</si>
  <si>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</si>
  <si>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</si>
  <si>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</si>
  <si>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</si>
  <si>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</si>
  <si>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</si>
  <si>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</si>
  <si>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</si>
  <si>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</si>
  <si>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</si>
  <si>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</si>
  <si>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</si>
  <si>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</si>
  <si>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</si>
  <si>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</si>
  <si>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</si>
  <si>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</si>
  <si>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</si>
  <si>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</si>
  <si>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</si>
  <si>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</si>
  <si>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</si>
  <si>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</si>
  <si>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</si>
  <si>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</si>
  <si>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</si>
  <si>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</si>
  <si>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</si>
  <si>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</si>
  <si>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</si>
  <si>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</si>
  <si>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</si>
  <si>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</si>
  <si>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</si>
  <si>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</si>
  <si>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</si>
  <si>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</si>
  <si>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</si>
  <si>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</si>
  <si>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</si>
  <si>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</si>
  <si>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</si>
  <si>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</si>
  <si>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</si>
  <si>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</si>
  <si>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</si>
  <si>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</si>
  <si>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</si>
  <si>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</si>
  <si>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</si>
  <si>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</si>
  <si>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</si>
  <si>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</si>
  <si>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</si>
  <si>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</si>
  <si>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</si>
  <si>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</si>
  <si>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</si>
  <si>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</si>
  <si>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</si>
  <si>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</si>
  <si>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</si>
  <si>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</si>
  <si>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</si>
  <si>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</si>
  <si>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</si>
  <si>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</si>
  <si>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</si>
  <si>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</si>
  <si>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</si>
  <si>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</si>
  <si>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</si>
  <si>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</si>
  <si>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</si>
  <si>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</si>
  <si>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</si>
  <si>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</si>
  <si>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</si>
  <si>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</si>
  <si>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</si>
  <si>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</si>
  <si>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</si>
  <si>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</si>
  <si>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</si>
  <si>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</si>
  <si>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</si>
  <si>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</si>
  <si>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</si>
  <si>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</si>
  <si>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</si>
  <si>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</si>
  <si>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</si>
  <si>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</si>
  <si>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</si>
  <si>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</si>
  <si>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</si>
  <si>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</si>
  <si>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</si>
  <si>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</si>
  <si>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</si>
  <si>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</si>
  <si>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</si>
  <si>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</si>
  <si>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</si>
  <si>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</si>
  <si>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</si>
  <si>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</si>
  <si>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</si>
  <si>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</si>
  <si>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</si>
  <si>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</si>
  <si>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</si>
  <si>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</si>
  <si>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</si>
  <si>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</si>
  <si>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</si>
  <si>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</si>
  <si>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</si>
  <si>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</si>
  <si>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</si>
  <si>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</si>
  <si>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</si>
  <si>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</si>
  <si>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</si>
  <si>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</si>
  <si>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</si>
  <si>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</si>
  <si>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</si>
  <si>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</si>
  <si>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</si>
  <si>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</si>
  <si>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</si>
  <si>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</si>
  <si>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</si>
  <si>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</si>
  <si>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</si>
  <si>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</si>
  <si>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</si>
  <si>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</si>
  <si>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</si>
  <si>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</si>
  <si>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</si>
  <si>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</si>
  <si>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</si>
  <si>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</si>
  <si>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</si>
  <si>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</si>
  <si>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</si>
  <si>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</si>
  <si>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</si>
  <si>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</si>
  <si>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</si>
  <si>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</si>
  <si>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</si>
  <si>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</si>
  <si>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</si>
  <si>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</si>
  <si>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</si>
  <si>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</si>
  <si>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</si>
  <si>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</si>
  <si>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</si>
  <si>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</si>
  <si>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</si>
  <si>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</si>
  <si>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</si>
  <si>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</si>
  <si>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</si>
  <si>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</si>
  <si>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</si>
  <si>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</si>
  <si>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</si>
  <si>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</si>
  <si>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</si>
  <si>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</si>
  <si>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</si>
  <si>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</si>
  <si>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</si>
  <si>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</si>
  <si>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</si>
  <si>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</si>
  <si>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</si>
  <si>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</si>
  <si>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</si>
  <si>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</si>
  <si>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</si>
  <si>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</si>
  <si>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</si>
  <si>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</si>
  <si>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</si>
  <si>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</si>
  <si>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</si>
  <si>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</si>
  <si>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</si>
  <si>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</si>
  <si>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</si>
  <si>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</si>
  <si>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</si>
  <si>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</si>
  <si>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</si>
  <si>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</si>
  <si>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</si>
  <si>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</si>
  <si>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</si>
  <si>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</si>
  <si>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</si>
  <si>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</si>
  <si>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</si>
  <si>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</si>
  <si>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</si>
  <si>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</si>
  <si>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</si>
  <si>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</si>
  <si>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</si>
  <si>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</si>
  <si>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</si>
  <si>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</si>
  <si>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</si>
  <si>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</si>
  <si>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</si>
  <si>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</si>
  <si>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</si>
  <si>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</si>
  <si>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</si>
  <si>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</si>
  <si>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</si>
  <si>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</si>
  <si>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</si>
  <si>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</si>
  <si>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</si>
  <si>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</si>
  <si>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</si>
  <si>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</si>
  <si>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</si>
  <si>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</si>
  <si>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</si>
  <si>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</si>
  <si>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</si>
  <si>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</si>
  <si>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</si>
  <si>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</si>
  <si>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</si>
  <si>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</si>
  <si>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</si>
  <si>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</si>
  <si>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</si>
  <si>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</si>
  <si>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</si>
  <si>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</si>
  <si>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</si>
  <si>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</si>
  <si>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</si>
  <si>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</si>
  <si>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</si>
  <si>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</si>
  <si>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</si>
  <si>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</si>
  <si>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</si>
  <si>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</si>
  <si>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</si>
  <si>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</si>
  <si>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</si>
  <si>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</si>
  <si>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</si>
  <si>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</si>
  <si>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</si>
  <si>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</si>
  <si>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</si>
  <si>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</si>
  <si>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</si>
  <si>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</si>
  <si>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</si>
  <si>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</si>
  <si>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</si>
  <si>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</si>
  <si>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</si>
  <si>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</si>
  <si>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</si>
  <si>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</si>
  <si>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</si>
  <si>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</si>
  <si>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</si>
  <si>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</si>
  <si>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</si>
  <si>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</si>
  <si>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</si>
  <si>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</si>
  <si>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</si>
  <si>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</si>
  <si>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</si>
  <si>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</si>
  <si>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</si>
  <si>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</si>
  <si>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</si>
  <si>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</si>
  <si>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</si>
  <si>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</si>
  <si>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</si>
  <si>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</si>
  <si>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</si>
  <si>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</si>
  <si>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</si>
  <si>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</si>
  <si>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</si>
  <si>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</si>
  <si>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</si>
  <si>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</si>
  <si>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</si>
  <si>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</si>
  <si>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</si>
  <si>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</si>
  <si>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</si>
  <si>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</si>
  <si>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</si>
  <si>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</si>
  <si>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</si>
  <si>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</si>
  <si>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</si>
  <si>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</si>
  <si>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</si>
  <si>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</si>
  <si>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</si>
  <si>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</si>
  <si>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</si>
  <si>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</si>
  <si>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</si>
  <si>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</si>
  <si>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</si>
  <si>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</si>
  <si>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</si>
  <si>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</si>
  <si>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</si>
  <si>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</si>
  <si>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</si>
  <si>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</si>
  <si>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</si>
  <si>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</si>
  <si>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</si>
  <si>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</si>
  <si>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</si>
  <si>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</si>
  <si>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</si>
  <si>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</si>
  <si>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</si>
  <si>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</si>
  <si>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</si>
  <si>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</si>
  <si>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</si>
  <si>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</si>
  <si>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</si>
  <si>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</si>
  <si>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</si>
  <si>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</si>
  <si>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</si>
  <si>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</si>
  <si>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</si>
  <si>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</si>
  <si>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</si>
  <si>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</si>
  <si>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</si>
  <si>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</si>
  <si>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</si>
  <si>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</si>
  <si>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</si>
  <si>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</si>
  <si>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</si>
  <si>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</si>
  <si>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</si>
  <si>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</si>
  <si>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</si>
  <si>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</si>
  <si>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</si>
  <si>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</si>
  <si>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</si>
  <si>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</si>
  <si>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</si>
  <si>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</si>
  <si>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</si>
  <si>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</si>
  <si>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</si>
  <si>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</si>
  <si>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</si>
  <si>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</si>
  <si>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</si>
  <si>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</si>
  <si>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</si>
  <si>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</si>
  <si>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</si>
  <si>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</si>
  <si>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</si>
  <si>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</si>
  <si>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</si>
  <si>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</si>
  <si>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</si>
  <si>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</si>
  <si>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</si>
  <si>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</si>
  <si>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</si>
  <si>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</si>
  <si>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</si>
  <si>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</si>
  <si>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</si>
  <si>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</si>
  <si>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</si>
  <si>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</si>
  <si>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</si>
  <si>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</si>
  <si>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</si>
  <si>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</si>
  <si>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</si>
  <si>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</si>
  <si>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</si>
  <si>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</si>
  <si>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</si>
  <si>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</si>
  <si>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</si>
  <si>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</si>
  <si>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</si>
  <si>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</si>
  <si>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</si>
  <si>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</si>
  <si>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</si>
  <si>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</si>
  <si>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</si>
  <si>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</si>
  <si>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</si>
  <si>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</si>
  <si>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</si>
  <si>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</si>
  <si>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</si>
  <si>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</si>
  <si>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</si>
  <si>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</si>
  <si>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</si>
  <si>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</si>
  <si>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</si>
  <si>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</si>
  <si>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</si>
  <si>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</si>
  <si>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</si>
  <si>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</si>
  <si>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</si>
  <si>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</si>
  <si>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</si>
  <si>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</si>
  <si>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</si>
  <si>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</si>
  <si>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</si>
  <si>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</si>
  <si>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</si>
  <si>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</si>
  <si>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</si>
  <si>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</si>
  <si>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</si>
  <si>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</si>
  <si>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</si>
  <si>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</si>
  <si>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</si>
  <si>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</si>
  <si>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</si>
  <si>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</si>
  <si>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</si>
  <si>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</si>
  <si>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</si>
  <si>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</si>
  <si>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</si>
  <si>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</si>
  <si>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</si>
  <si>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</si>
  <si>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</si>
  <si>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</si>
  <si>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</si>
  <si>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</si>
  <si>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</si>
  <si>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</si>
  <si>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</si>
  <si>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</si>
  <si>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</si>
  <si>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</si>
  <si>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</si>
  <si>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</si>
  <si>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</si>
  <si>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</si>
  <si>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</si>
  <si>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</si>
  <si>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</si>
  <si>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</si>
  <si>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</si>
  <si>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</si>
  <si>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</si>
  <si>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</si>
  <si>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</si>
  <si>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</si>
  <si>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</si>
  <si>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</si>
  <si>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</si>
  <si>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</si>
  <si>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</si>
  <si>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</si>
  <si>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</si>
  <si>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</si>
  <si>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</si>
  <si>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</si>
  <si>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</si>
  <si>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</si>
  <si>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</si>
  <si>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</si>
  <si>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</si>
  <si>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</si>
  <si>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</si>
  <si>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</si>
  <si>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</si>
  <si>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</si>
  <si>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</si>
  <si>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</si>
  <si>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</si>
  <si>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</si>
  <si>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</si>
  <si>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</si>
  <si>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</si>
  <si>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</si>
  <si>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</si>
  <si>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</si>
  <si>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</si>
  <si>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</si>
  <si>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</si>
  <si>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</si>
  <si>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</si>
  <si>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</si>
  <si>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</si>
  <si>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</si>
  <si>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</si>
  <si>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</si>
  <si>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</si>
  <si>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</si>
  <si>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</si>
  <si>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</si>
  <si>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</si>
  <si>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</si>
  <si>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</si>
  <si>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</si>
  <si>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</si>
  <si>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</si>
  <si>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</si>
  <si>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</si>
  <si>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</si>
  <si>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</si>
  <si>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</si>
  <si>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</si>
  <si>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</si>
  <si>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</si>
  <si>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</si>
  <si>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</si>
  <si>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</si>
  <si>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</si>
  <si>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</si>
  <si>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</si>
  <si>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</si>
  <si>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</si>
  <si>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</si>
  <si>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</si>
  <si>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</si>
  <si>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</si>
  <si>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</si>
  <si>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</si>
  <si>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</si>
  <si>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</si>
  <si>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</si>
  <si>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</si>
  <si>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</si>
  <si>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</si>
  <si>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</si>
  <si>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</si>
  <si>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</si>
  <si>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</si>
  <si>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</si>
  <si>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</si>
  <si>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</si>
  <si>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</si>
  <si>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</si>
  <si>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</si>
  <si>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</si>
  <si>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</si>
  <si>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</si>
  <si>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</si>
  <si>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</si>
  <si>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</si>
  <si>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</si>
  <si>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</si>
  <si>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</si>
  <si>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</si>
  <si>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</si>
  <si>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</si>
  <si>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</si>
  <si>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</si>
  <si>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</si>
  <si>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</si>
  <si>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</si>
  <si>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</si>
  <si>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</si>
  <si>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</si>
  <si>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</si>
  <si>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</si>
  <si>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</si>
  <si>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</si>
  <si>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</si>
  <si>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</si>
  <si>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</si>
  <si>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</si>
  <si>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</si>
  <si>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</si>
  <si>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</si>
  <si>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</si>
  <si>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</si>
  <si>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</si>
  <si>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</si>
  <si>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</si>
  <si>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</si>
  <si>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</si>
  <si>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</si>
  <si>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</si>
  <si>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</si>
  <si>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</si>
  <si>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</si>
  <si>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</si>
  <si>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</si>
  <si>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</si>
  <si>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</si>
  <si>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</si>
  <si>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</si>
  <si>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</si>
  <si>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</si>
  <si>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</si>
  <si>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</si>
  <si>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</si>
  <si>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</si>
  <si>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</si>
  <si>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</si>
  <si>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</si>
  <si>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</si>
  <si>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</si>
  <si>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</si>
  <si>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</si>
  <si>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</si>
  <si>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</si>
  <si>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</si>
  <si>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</si>
  <si>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</si>
  <si>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</si>
  <si>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</si>
  <si>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</si>
  <si>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</si>
  <si>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</si>
  <si>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</si>
  <si>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</si>
  <si>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</si>
  <si>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</si>
  <si>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</si>
  <si>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</si>
  <si>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</si>
  <si>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</si>
  <si>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</si>
  <si>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</si>
  <si>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</si>
  <si>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</si>
  <si>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</si>
  <si>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</si>
  <si>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</si>
  <si>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</si>
  <si>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</si>
  <si>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</si>
  <si>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</si>
  <si>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</si>
  <si>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</si>
  <si>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</si>
  <si>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</si>
  <si>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</si>
  <si>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</si>
  <si>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</si>
  <si>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</si>
  <si>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</si>
  <si>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</si>
  <si>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</si>
  <si>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</si>
  <si>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</si>
  <si>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</si>
  <si>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</si>
  <si>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</si>
  <si>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</si>
  <si>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</si>
  <si>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</si>
  <si>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</si>
  <si>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</si>
  <si>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</si>
  <si>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</si>
  <si>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</si>
  <si>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</si>
  <si>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</si>
  <si>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</si>
  <si>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</si>
  <si>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</si>
  <si>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</si>
  <si>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</si>
  <si>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</si>
  <si>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</si>
  <si>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</si>
  <si>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</si>
  <si>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</si>
  <si>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</si>
  <si>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</si>
  <si>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</si>
  <si>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</si>
  <si>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</si>
  <si>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</si>
  <si>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</si>
  <si>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</si>
  <si>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</si>
  <si>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</si>
  <si>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</si>
  <si>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</si>
  <si>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</si>
  <si>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</si>
  <si>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</si>
  <si>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</si>
  <si>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</si>
  <si>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</si>
  <si>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</si>
  <si>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</si>
  <si>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</si>
  <si>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</si>
  <si>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</si>
  <si>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</si>
  <si>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</si>
  <si>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</si>
  <si>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</si>
  <si>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</si>
  <si>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</si>
  <si>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</si>
  <si>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</si>
  <si>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</si>
  <si>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</si>
  <si>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</si>
  <si>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</si>
  <si>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</si>
  <si>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</si>
  <si>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</si>
  <si>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</si>
  <si>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</si>
  <si>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</si>
  <si>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</si>
  <si>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</si>
  <si>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</si>
  <si>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</si>
  <si>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</si>
  <si>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</si>
  <si>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</si>
  <si>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</si>
  <si>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</si>
  <si>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</si>
  <si>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</si>
  <si>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</si>
  <si>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</si>
  <si>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</si>
  <si>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</si>
  <si>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</si>
  <si>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</si>
  <si>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</si>
  <si>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</si>
  <si>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</si>
  <si>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</si>
  <si>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</si>
  <si>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</si>
  <si>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</si>
  <si>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</si>
  <si>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</si>
  <si>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</si>
  <si>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</si>
  <si>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</si>
  <si>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</si>
  <si>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</si>
  <si>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</si>
  <si>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</si>
  <si>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</si>
  <si>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</si>
  <si>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</si>
  <si>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</si>
  <si>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</si>
  <si>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</si>
  <si>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</si>
  <si>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</si>
  <si>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</si>
  <si>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</si>
  <si>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</si>
  <si>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</si>
  <si>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</si>
  <si>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</si>
  <si>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</si>
  <si>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</si>
  <si>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</si>
  <si>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</si>
  <si>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</si>
  <si>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</si>
  <si>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</si>
  <si>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</si>
  <si>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</si>
  <si>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</si>
  <si>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</si>
  <si>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</si>
  <si>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</si>
  <si>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</si>
  <si>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</si>
  <si>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</si>
  <si>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</si>
  <si>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</si>
  <si>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</si>
  <si>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</si>
  <si>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</si>
  <si>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</si>
  <si>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</si>
  <si>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</si>
  <si>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</si>
  <si>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</si>
  <si>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</si>
  <si>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</si>
  <si>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</si>
  <si>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</si>
  <si>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</si>
  <si>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</si>
  <si>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</si>
  <si>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</si>
  <si>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</si>
  <si>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</si>
  <si>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</si>
  <si>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</si>
  <si>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</si>
  <si>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</si>
  <si>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</si>
  <si>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</si>
  <si>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</si>
  <si>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</si>
  <si>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</si>
  <si>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</si>
  <si>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</si>
  <si>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</si>
  <si>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</si>
  <si>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</si>
  <si>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</si>
  <si>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</si>
  <si>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</si>
  <si>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</si>
  <si>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</si>
  <si>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</si>
  <si>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</si>
  <si>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</si>
  <si>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</si>
  <si>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</si>
  <si>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</si>
  <si>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</si>
  <si>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</si>
  <si>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</si>
  <si>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</si>
  <si>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</si>
  <si>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</si>
  <si>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</si>
  <si>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</si>
  <si>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</si>
  <si>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</si>
  <si>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</si>
  <si>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</si>
  <si>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</si>
  <si>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</si>
  <si>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</si>
  <si>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</si>
  <si>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</si>
  <si>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</si>
  <si>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</si>
  <si>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</si>
  <si>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</si>
  <si>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</si>
  <si>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</si>
  <si>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</si>
  <si>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</si>
  <si>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</si>
  <si>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</si>
  <si>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</si>
  <si>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</si>
  <si>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</si>
  <si>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</si>
  <si>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</si>
  <si>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</si>
  <si>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</si>
  <si>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</si>
  <si>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</si>
  <si>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</si>
  <si>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</si>
  <si>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</si>
  <si>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</si>
  <si>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</si>
  <si>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</si>
  <si>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</si>
  <si>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</si>
  <si>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</si>
  <si>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</si>
  <si>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</si>
  <si>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</si>
  <si>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</si>
  <si>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</si>
  <si>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</si>
  <si>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</si>
  <si>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</si>
  <si>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</si>
  <si>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</si>
  <si>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</si>
  <si>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</si>
  <si>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</si>
  <si>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</si>
  <si>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</si>
  <si>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</si>
  <si>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</si>
  <si>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</si>
  <si>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</si>
  <si>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</si>
  <si>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</si>
  <si>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</si>
  <si>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</si>
  <si>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</si>
  <si>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</si>
  <si>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</si>
  <si>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</si>
  <si>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</si>
  <si>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</si>
  <si>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</si>
  <si>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</si>
  <si>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</si>
  <si>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</si>
  <si>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</si>
  <si>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</si>
  <si>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</si>
  <si>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</si>
  <si>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</si>
  <si>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</si>
  <si>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</si>
  <si>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</si>
  <si>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</si>
  <si>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</si>
  <si>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</si>
  <si>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</si>
  <si>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</si>
  <si>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</si>
  <si>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</si>
  <si>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</si>
  <si>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</si>
  <si>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</si>
  <si>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</si>
  <si>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</si>
  <si>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</si>
  <si>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</si>
  <si>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</si>
  <si>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</si>
  <si>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</si>
  <si>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</si>
  <si>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</si>
  <si>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</si>
  <si>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</si>
  <si>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</si>
  <si>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</si>
  <si>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</si>
  <si>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</si>
  <si>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</si>
  <si>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</si>
  <si>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</si>
  <si>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</si>
  <si>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</si>
  <si>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</si>
  <si>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</si>
  <si>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</si>
  <si>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</si>
  <si>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</si>
  <si>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</si>
  <si>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</si>
  <si>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</si>
  <si>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</si>
  <si>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</si>
  <si>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</si>
  <si>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</si>
  <si>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</si>
  <si>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</si>
  <si>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</si>
  <si>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</si>
  <si>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</si>
  <si>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</si>
  <si>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</si>
  <si>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</si>
  <si>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</si>
  <si>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</si>
  <si>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</si>
  <si>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</si>
  <si>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</si>
  <si>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</si>
  <si>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</si>
  <si>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</si>
  <si>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</si>
  <si>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</si>
  <si>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</si>
  <si>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</si>
  <si>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</si>
  <si>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</si>
  <si>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</si>
  <si>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</si>
  <si>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</si>
  <si>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</si>
  <si>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</si>
  <si>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</si>
  <si>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</si>
  <si>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</si>
  <si>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</si>
  <si>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</si>
  <si>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</si>
  <si>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</si>
  <si>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</si>
  <si>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</si>
  <si>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</si>
  <si>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</si>
  <si>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</si>
  <si>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</si>
  <si>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</si>
  <si>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</si>
  <si>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</si>
  <si>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</si>
  <si>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</si>
  <si>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</si>
  <si>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</si>
  <si>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</si>
  <si>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</si>
  <si>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</si>
  <si>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</si>
  <si>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</si>
  <si>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</si>
  <si>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</si>
  <si>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</si>
  <si>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</si>
  <si>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</si>
  <si>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</si>
  <si>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</si>
  <si>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</si>
  <si>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</si>
  <si>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</si>
  <si>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</si>
  <si>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</si>
  <si>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</si>
  <si>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</si>
  <si>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</si>
  <si>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</si>
  <si>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</si>
  <si>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</si>
  <si>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</si>
  <si>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</si>
  <si>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</si>
  <si>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</si>
  <si>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</si>
  <si>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</si>
  <si>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</si>
  <si>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</si>
  <si>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</si>
  <si>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</si>
  <si>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</si>
  <si>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</si>
  <si>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</si>
  <si>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</si>
  <si>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</si>
  <si>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</si>
  <si>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</si>
  <si>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</si>
  <si>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</si>
  <si>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</si>
  <si>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</si>
  <si>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</si>
  <si>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</si>
  <si>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</si>
  <si>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</si>
  <si>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</si>
  <si>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</si>
  <si>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</si>
  <si>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</si>
  <si>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</si>
  <si>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</si>
  <si>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</si>
  <si>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</si>
  <si>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</si>
  <si>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</si>
  <si>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</si>
  <si>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</si>
  <si>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</si>
  <si>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</si>
  <si>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</si>
  <si>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</si>
  <si>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</si>
  <si>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</si>
  <si>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</si>
  <si>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</si>
  <si>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</si>
  <si>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</si>
  <si>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</si>
  <si>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</si>
  <si>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</si>
  <si>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</si>
  <si>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</si>
  <si>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</si>
  <si>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</si>
  <si>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</si>
  <si>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</si>
  <si>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</si>
  <si>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</si>
  <si>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</si>
  <si>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</si>
  <si>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</si>
  <si>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</si>
  <si>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</si>
  <si>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</si>
  <si>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</si>
  <si>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</si>
  <si>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</si>
  <si>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</si>
  <si>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</si>
  <si>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</si>
  <si>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</si>
  <si>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</si>
  <si>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</si>
  <si>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</si>
  <si>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</si>
  <si>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</si>
  <si>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</si>
  <si>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</si>
  <si>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</si>
  <si>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</si>
  <si>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</si>
  <si>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</si>
  <si>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</si>
  <si>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</si>
  <si>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</si>
  <si>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</si>
  <si>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</si>
  <si>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</si>
  <si>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</si>
  <si>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</si>
  <si>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</si>
  <si>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</si>
  <si>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</si>
  <si>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</si>
  <si>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</si>
  <si>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</si>
  <si>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</si>
  <si>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</si>
  <si>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</si>
  <si>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</si>
  <si>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</si>
  <si>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</si>
  <si>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</si>
  <si>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</si>
  <si>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</si>
  <si>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</si>
  <si>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</si>
  <si>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</si>
  <si>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</si>
  <si>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</si>
  <si>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</si>
  <si>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</si>
  <si>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</si>
  <si>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</si>
  <si>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</si>
  <si>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</si>
  <si>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</si>
  <si>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</si>
  <si>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</si>
  <si>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</si>
  <si>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</si>
  <si>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</si>
  <si>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</si>
  <si>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</si>
  <si>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</si>
  <si>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</si>
  <si>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</si>
  <si>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</si>
  <si>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</si>
  <si>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</si>
  <si>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</si>
  <si>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</si>
  <si>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</si>
  <si>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</si>
  <si>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</si>
  <si>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</si>
  <si>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</si>
  <si>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</si>
  <si>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</si>
  <si>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</si>
  <si>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</si>
  <si>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</si>
  <si>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</si>
  <si>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</si>
  <si>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</si>
  <si>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</si>
  <si>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</si>
  <si>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</si>
  <si>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</si>
  <si>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</si>
  <si>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</si>
  <si>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</si>
  <si>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</si>
  <si>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</si>
  <si>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</si>
  <si>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</si>
  <si>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</si>
  <si>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</si>
  <si>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</si>
  <si>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</si>
  <si>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</si>
  <si>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</si>
  <si>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</si>
  <si>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</si>
  <si>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</si>
  <si>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</si>
  <si>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</si>
  <si>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</si>
  <si>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</si>
  <si>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</si>
  <si>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</si>
  <si>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</si>
  <si>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</si>
  <si>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</si>
  <si>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</si>
  <si>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</si>
  <si>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</si>
  <si>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</si>
  <si>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</si>
  <si>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</si>
  <si>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</si>
  <si>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</si>
  <si>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</si>
  <si>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</si>
  <si>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</si>
  <si>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</si>
  <si>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</si>
  <si>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</si>
  <si>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</si>
  <si>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</si>
  <si>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</si>
  <si>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</si>
  <si>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</si>
  <si>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</si>
  <si>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</si>
  <si>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</si>
  <si>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</si>
  <si>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</si>
  <si>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</si>
  <si>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</si>
  <si>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</si>
  <si>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</si>
  <si>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</si>
  <si>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</si>
  <si>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</si>
  <si>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</si>
  <si>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</si>
  <si>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</si>
  <si>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</si>
  <si>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</si>
  <si>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</si>
  <si>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</si>
  <si>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</si>
  <si>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</si>
  <si>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</si>
  <si>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</si>
  <si>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</si>
  <si>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</si>
  <si>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</si>
  <si>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</si>
  <si>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</si>
  <si>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</si>
  <si>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</si>
  <si>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</si>
  <si>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</si>
  <si>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</si>
  <si>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</si>
  <si>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</si>
  <si>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</si>
  <si>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</si>
  <si>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</si>
  <si>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</si>
  <si>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</si>
  <si>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</si>
  <si>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</si>
  <si>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</si>
  <si>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</si>
  <si>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</si>
  <si>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</si>
  <si>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</si>
  <si>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</si>
  <si>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</si>
  <si>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</si>
  <si>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</si>
  <si>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</si>
  <si>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</si>
  <si>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</si>
  <si>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</si>
  <si>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</si>
  <si>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</si>
  <si>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</si>
  <si>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</si>
  <si>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</si>
  <si>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</si>
  <si>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</si>
  <si>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</si>
  <si>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</si>
  <si>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</si>
  <si>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</si>
  <si>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</si>
  <si>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</si>
  <si>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</si>
  <si>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</si>
  <si>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</si>
  <si>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</si>
  <si>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</si>
  <si>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</si>
  <si>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</si>
  <si>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</si>
  <si>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</si>
  <si>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</si>
  <si>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</si>
  <si>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</si>
  <si>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</si>
  <si>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</si>
  <si>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</si>
  <si>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</si>
  <si>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</si>
  <si>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</si>
  <si>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</si>
  <si>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</si>
  <si>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</si>
  <si>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</si>
  <si>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</si>
  <si>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</si>
  <si>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</si>
  <si>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</si>
  <si>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</si>
  <si>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</si>
  <si>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</si>
  <si>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</si>
  <si>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</si>
  <si>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</si>
  <si>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</si>
  <si>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</si>
  <si>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</si>
  <si>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</si>
  <si>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</si>
  <si>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</si>
  <si>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</si>
  <si>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</si>
  <si>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</si>
  <si>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</si>
  <si>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</si>
  <si>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</si>
  <si>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</si>
  <si>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</si>
  <si>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</si>
  <si>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</si>
  <si>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</si>
  <si>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</si>
  <si>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</si>
  <si>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</si>
  <si>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</si>
  <si>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</si>
  <si>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</si>
  <si>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</si>
  <si>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</si>
  <si>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</si>
  <si>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</si>
  <si>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</si>
  <si>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</si>
  <si>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</si>
  <si>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</si>
  <si>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</si>
  <si>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</si>
  <si>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</si>
  <si>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</si>
  <si>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</si>
  <si>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</si>
  <si>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</si>
  <si>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</si>
  <si>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</si>
  <si>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</si>
  <si>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</si>
  <si>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</si>
  <si>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</si>
  <si>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</si>
  <si>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</si>
  <si>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</si>
  <si>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</si>
  <si>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</si>
  <si>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</si>
  <si>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</si>
  <si>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</si>
  <si>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</si>
  <si>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</si>
  <si>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</si>
  <si>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</si>
  <si>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</si>
  <si>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</si>
  <si>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</si>
  <si>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</si>
  <si>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</si>
  <si>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</si>
  <si>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</si>
  <si>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</si>
  <si>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</si>
  <si>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</si>
  <si>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</si>
  <si>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</si>
  <si>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</si>
  <si>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</si>
  <si>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</si>
  <si>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</si>
  <si>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</si>
  <si>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</si>
  <si>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</si>
  <si>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</si>
  <si>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</si>
  <si>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</si>
  <si>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</si>
  <si>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</si>
  <si>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</si>
  <si>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</si>
  <si>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</si>
  <si>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</si>
  <si>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</si>
  <si>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</si>
  <si>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</si>
  <si>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</si>
  <si>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</si>
  <si>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</si>
  <si>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</si>
  <si>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</si>
  <si>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</si>
  <si>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</si>
  <si>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</si>
  <si>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</si>
  <si>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</si>
  <si>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</si>
  <si>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</si>
  <si>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</si>
  <si>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</si>
  <si>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</si>
  <si>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</si>
  <si>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</si>
  <si>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</si>
  <si>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</si>
  <si>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</si>
  <si>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</si>
  <si>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</si>
  <si>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</si>
  <si>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</si>
  <si>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</si>
  <si>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</si>
  <si>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</si>
  <si>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</si>
  <si>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</si>
  <si>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</si>
  <si>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</si>
  <si>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</si>
  <si>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</si>
  <si>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</si>
  <si>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</si>
  <si>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</si>
  <si>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</si>
  <si>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</si>
  <si>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</si>
  <si>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</si>
  <si>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</si>
  <si>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</si>
  <si>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</si>
  <si>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</si>
  <si>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</si>
  <si>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</si>
  <si>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</si>
  <si>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</si>
  <si>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</si>
  <si>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</si>
  <si>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</si>
  <si>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</si>
  <si>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</si>
  <si>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</si>
  <si>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</si>
  <si>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</si>
  <si>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</si>
  <si>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</si>
  <si>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</si>
  <si>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</si>
  <si>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</si>
  <si>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</si>
  <si>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</si>
  <si>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</si>
  <si>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</si>
  <si>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</si>
  <si>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</si>
  <si>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</si>
  <si>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</si>
  <si>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</si>
  <si>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</si>
  <si>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</si>
  <si>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</si>
  <si>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</si>
  <si>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</si>
  <si>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</si>
  <si>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</si>
  <si>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</si>
  <si>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</si>
  <si>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</si>
  <si>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</si>
  <si>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</si>
  <si>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</si>
  <si>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</si>
  <si>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</si>
  <si>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</si>
  <si>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</si>
  <si>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</si>
  <si>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</si>
  <si>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</si>
  <si>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</si>
  <si>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</si>
  <si>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</si>
  <si>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</si>
  <si>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</si>
  <si>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</si>
  <si>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</si>
  <si>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</si>
  <si>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</si>
  <si>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</si>
  <si>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</si>
  <si>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</si>
  <si>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</si>
  <si>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</si>
  <si>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</si>
  <si>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</si>
  <si>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</si>
  <si>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</si>
  <si>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</si>
  <si>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</si>
  <si>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</si>
  <si>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</si>
  <si>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</si>
  <si>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</si>
  <si>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</si>
  <si>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</si>
  <si>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</si>
  <si>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</si>
  <si>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</si>
  <si>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</si>
  <si>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</si>
  <si>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</si>
  <si>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</si>
  <si>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</si>
  <si>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</si>
  <si>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</si>
  <si>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</si>
  <si>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</si>
  <si>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</si>
  <si>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</si>
  <si>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</si>
  <si>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</si>
  <si>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</si>
  <si>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</si>
  <si>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</si>
  <si>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</si>
  <si>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</si>
  <si>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</si>
  <si>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</si>
  <si>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</si>
  <si>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</si>
  <si>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</si>
  <si>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</si>
  <si>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</si>
  <si>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</si>
  <si>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</si>
  <si>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</si>
  <si>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</si>
  <si>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</si>
  <si>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</si>
  <si>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</si>
  <si>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</si>
  <si>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</si>
  <si>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</si>
  <si>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</si>
  <si>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</si>
  <si>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</si>
  <si>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</si>
  <si>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</si>
  <si>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</si>
  <si>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</si>
  <si>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</si>
  <si>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</si>
  <si>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</si>
  <si>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</si>
  <si>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</si>
  <si>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</si>
  <si>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</si>
  <si>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</si>
  <si>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</si>
  <si>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</si>
  <si>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</si>
  <si>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</si>
  <si>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</si>
  <si>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</si>
  <si>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</si>
  <si>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</si>
  <si>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</si>
  <si>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</si>
  <si>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</si>
  <si>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</si>
  <si>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</si>
  <si>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</si>
  <si>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</si>
  <si>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</si>
  <si>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</si>
  <si>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</si>
  <si>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</si>
  <si>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</si>
  <si>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</si>
  <si>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</si>
  <si>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</si>
  <si>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</si>
  <si>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</si>
  <si>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</si>
  <si>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</si>
  <si>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</si>
  <si>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</si>
  <si>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</si>
  <si>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</si>
  <si>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</si>
  <si>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</si>
  <si>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</si>
  <si>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</si>
  <si>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</si>
  <si>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</si>
  <si>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</si>
  <si>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</si>
  <si>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</si>
  <si>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</si>
  <si>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</si>
  <si>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</si>
  <si>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</si>
  <si>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</si>
  <si>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</si>
  <si>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</si>
  <si>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</si>
  <si>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</si>
  <si>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</si>
  <si>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</si>
  <si>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</si>
  <si>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</si>
  <si>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</si>
  <si>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</si>
  <si>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</si>
  <si>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</si>
  <si>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</si>
  <si>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</si>
  <si>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</si>
  <si>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</si>
  <si>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</si>
  <si>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</si>
  <si>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</si>
  <si>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</si>
  <si>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</si>
  <si>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</si>
  <si>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</si>
  <si>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</si>
  <si>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</si>
  <si>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</si>
  <si>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</si>
  <si>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</si>
  <si>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</si>
  <si>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</si>
  <si>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</si>
  <si>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</si>
  <si>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</si>
  <si>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</si>
  <si>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</si>
  <si>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</si>
  <si>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</si>
  <si>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</si>
  <si>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</si>
  <si>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</si>
  <si>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</si>
  <si>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</si>
  <si>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</si>
  <si>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</si>
  <si>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</si>
  <si>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</si>
  <si>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</si>
  <si>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</si>
  <si>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</si>
  <si>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</si>
  <si>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</si>
  <si>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</si>
  <si>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</si>
  <si>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</si>
  <si>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</si>
  <si>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</si>
  <si>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</si>
  <si>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</si>
  <si>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</si>
  <si>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</si>
  <si>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</si>
  <si>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</si>
  <si>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</si>
  <si>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</si>
  <si>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</si>
  <si>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</si>
  <si>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</si>
  <si>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</si>
  <si>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</si>
  <si>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</si>
  <si>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</si>
  <si>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</si>
  <si>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</si>
  <si>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</si>
  <si>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</si>
  <si>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</si>
  <si>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</si>
  <si>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</si>
  <si>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</si>
  <si>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</si>
  <si>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</si>
  <si>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</si>
  <si>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</si>
  <si>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</si>
  <si>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</si>
  <si>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</si>
  <si>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</si>
  <si>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</si>
  <si>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</si>
  <si>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</si>
  <si>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</si>
  <si>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</si>
  <si>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</si>
  <si>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</si>
  <si>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</si>
  <si>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</si>
  <si>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</si>
  <si>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</si>
  <si>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</si>
  <si>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</si>
  <si>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</si>
  <si>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</si>
  <si>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</si>
  <si>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</si>
  <si>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</si>
  <si>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</si>
  <si>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</si>
  <si>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</si>
  <si>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</si>
  <si>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</si>
  <si>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</si>
  <si>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</si>
  <si>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</si>
  <si>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</si>
  <si>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</si>
  <si>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</si>
  <si>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</si>
  <si>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</si>
  <si>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</si>
  <si>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</si>
  <si>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</si>
  <si>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</si>
  <si>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</si>
  <si>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</si>
  <si>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</si>
  <si>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</si>
  <si>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</si>
  <si>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</si>
  <si>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</si>
  <si>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</si>
  <si>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</si>
  <si>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</si>
  <si>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</si>
  <si>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</si>
  <si>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</si>
  <si>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</si>
  <si>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</si>
  <si>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</si>
  <si>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</si>
  <si>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</si>
  <si>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</si>
  <si>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</si>
  <si>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</si>
  <si>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</si>
  <si>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</si>
  <si>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</si>
  <si>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</si>
  <si>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</si>
  <si>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</si>
  <si>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</si>
  <si>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</si>
  <si>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</si>
  <si>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</si>
  <si>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</si>
  <si>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</si>
  <si>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</si>
  <si>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</si>
  <si>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</si>
  <si>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</si>
  <si>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</si>
  <si>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</si>
  <si>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</si>
  <si>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</si>
  <si>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</si>
  <si>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</si>
  <si>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</si>
  <si>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</si>
  <si>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</si>
  <si>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</si>
  <si>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</si>
  <si>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</si>
  <si>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</si>
  <si>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</si>
  <si>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</si>
  <si>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</si>
  <si>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</si>
  <si>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</si>
  <si>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</si>
  <si>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</si>
  <si>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</si>
  <si>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</si>
  <si>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</si>
  <si>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</si>
  <si>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</si>
  <si>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</si>
  <si>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</si>
  <si>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</si>
  <si>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</si>
  <si>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</si>
  <si>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</si>
  <si>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</si>
  <si>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</si>
  <si>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</si>
  <si>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</si>
  <si>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</si>
  <si>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</si>
  <si>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</si>
  <si>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</si>
  <si>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</si>
  <si>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</si>
  <si>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</si>
  <si>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</si>
  <si>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</si>
  <si>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</si>
  <si>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</si>
  <si>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</si>
  <si>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</si>
  <si>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</si>
  <si>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</si>
  <si>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</si>
  <si>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</si>
  <si>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</si>
  <si>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</si>
  <si>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</si>
  <si>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</si>
  <si>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</si>
  <si>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</si>
  <si>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</si>
  <si>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</si>
  <si>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</si>
  <si>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</si>
  <si>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</si>
  <si>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</si>
  <si>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</si>
  <si>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</si>
  <si>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</si>
  <si>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</si>
  <si>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</si>
  <si>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</si>
  <si>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</si>
  <si>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</si>
  <si>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</si>
  <si>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</si>
  <si>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</si>
  <si>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</si>
  <si>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</si>
  <si>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</si>
  <si>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</si>
  <si>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</si>
  <si>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</si>
  <si>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</si>
  <si>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</si>
  <si>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</si>
  <si>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</si>
  <si>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</si>
  <si>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</si>
  <si>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</si>
  <si>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</si>
  <si>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</si>
  <si>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</si>
  <si>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</si>
  <si>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</si>
  <si>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</si>
  <si>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</si>
  <si>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</si>
  <si>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</si>
  <si>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</si>
  <si>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</si>
  <si>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</si>
  <si>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</si>
  <si>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</si>
  <si>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</si>
  <si>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</si>
  <si>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</si>
  <si>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</si>
  <si>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</si>
  <si>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</si>
  <si>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</si>
  <si>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</si>
  <si>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</si>
  <si>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</si>
  <si>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</si>
  <si>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</si>
  <si>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</si>
  <si>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</si>
  <si>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</si>
  <si>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</si>
  <si>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</si>
  <si>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</si>
  <si>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</si>
  <si>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</si>
  <si>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</si>
  <si>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</si>
  <si>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</si>
  <si>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</si>
  <si>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</si>
  <si>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</si>
  <si>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</si>
  <si>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</si>
  <si>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</si>
  <si>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</si>
  <si>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</si>
  <si>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</si>
  <si>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</si>
  <si>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</si>
  <si>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</si>
  <si>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</si>
  <si>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</si>
  <si>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</si>
  <si>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</si>
  <si>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</si>
  <si>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</si>
  <si>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</si>
  <si>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</si>
  <si>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</si>
  <si>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</si>
  <si>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</si>
  <si>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</si>
  <si>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</si>
  <si>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</si>
  <si>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</si>
  <si>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</si>
  <si>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</si>
  <si>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</si>
  <si>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</si>
  <si>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</si>
  <si>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</si>
  <si>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</si>
  <si>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</si>
  <si>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</si>
  <si>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</si>
  <si>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</si>
  <si>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</si>
  <si>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</si>
  <si>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</si>
  <si>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</si>
  <si>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</si>
  <si>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</si>
  <si>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</si>
  <si>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</si>
  <si>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</si>
  <si>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</si>
  <si>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</si>
  <si>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</si>
  <si>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</si>
  <si>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</si>
  <si>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</si>
  <si>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</si>
  <si>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</si>
  <si>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</si>
  <si>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</si>
  <si>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</si>
  <si>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</si>
  <si>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</si>
  <si>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</si>
  <si>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</si>
  <si>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</si>
  <si>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</si>
  <si>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</si>
  <si>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</si>
  <si>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</si>
  <si>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</si>
  <si>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</si>
  <si>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</si>
  <si>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</si>
  <si>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</si>
  <si>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</si>
  <si>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</si>
  <si>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</si>
  <si>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</si>
  <si>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</si>
  <si>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</si>
  <si>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</si>
  <si>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</si>
  <si>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</si>
  <si>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</si>
  <si>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</si>
  <si>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</si>
  <si>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</si>
  <si>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</si>
  <si>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</si>
  <si>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</si>
  <si>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</si>
  <si>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</si>
  <si>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</si>
  <si>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</si>
  <si>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</si>
  <si>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</si>
  <si>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</si>
  <si>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</si>
  <si>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</si>
  <si>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</si>
  <si>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</si>
  <si>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</si>
  <si>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</si>
  <si>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</si>
  <si>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</si>
  <si>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</si>
  <si>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</si>
  <si>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</si>
  <si>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</si>
  <si>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</si>
  <si>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</si>
  <si>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</si>
  <si>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</si>
  <si>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</si>
  <si>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</si>
  <si>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</si>
  <si>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</si>
  <si>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</si>
  <si>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</si>
  <si>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</si>
  <si>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</si>
  <si>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</si>
  <si>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</si>
  <si>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</si>
  <si>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</si>
  <si>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</si>
  <si>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</si>
  <si>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</si>
  <si>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</si>
  <si>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</si>
  <si>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</si>
  <si>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</si>
  <si>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</si>
  <si>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</si>
  <si>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</si>
  <si>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</si>
  <si>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</si>
  <si>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</si>
  <si>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</si>
  <si>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</si>
  <si>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</si>
  <si>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</si>
  <si>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</si>
  <si>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</si>
  <si>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</si>
  <si>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</si>
  <si>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</si>
  <si>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</si>
  <si>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</si>
  <si>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</si>
  <si>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</si>
  <si>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</si>
  <si>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</si>
  <si>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</si>
  <si>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</si>
  <si>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</si>
  <si>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</si>
  <si>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</si>
  <si>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</si>
  <si>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</si>
  <si>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</si>
  <si>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</si>
  <si>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</si>
  <si>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</si>
  <si>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</si>
  <si>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</si>
  <si>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</si>
  <si>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</si>
  <si>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</si>
  <si>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</si>
  <si>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</si>
  <si>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</si>
  <si>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</si>
  <si>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</si>
  <si>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</si>
  <si>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</si>
  <si>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</si>
  <si>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</si>
  <si>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</si>
  <si>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</si>
  <si>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</si>
  <si>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</si>
  <si>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</si>
  <si>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</si>
  <si>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</si>
  <si>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</si>
  <si>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</si>
  <si>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</si>
  <si>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</si>
  <si>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</si>
  <si>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</si>
  <si>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</si>
  <si>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</si>
  <si>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</si>
  <si>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</si>
  <si>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</si>
  <si>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</si>
  <si>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</si>
  <si>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</si>
  <si>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</si>
  <si>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</si>
  <si>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</si>
  <si>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</si>
  <si>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</si>
  <si>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</si>
  <si>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</si>
  <si>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</si>
  <si>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</si>
  <si>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</si>
  <si>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</si>
  <si>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</si>
  <si>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</si>
  <si>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</si>
  <si>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</si>
  <si>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</si>
  <si>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</si>
  <si>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</si>
  <si>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</si>
  <si>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</si>
  <si>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</si>
  <si>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</si>
  <si>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</si>
  <si>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</si>
  <si>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</si>
  <si>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</si>
  <si>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</si>
  <si>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</si>
  <si>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</si>
  <si>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</si>
  <si>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</si>
  <si>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</si>
  <si>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</si>
  <si>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</si>
  <si>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</si>
  <si>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</si>
  <si>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</si>
  <si>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</si>
  <si>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</si>
  <si>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</si>
  <si>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</si>
  <si>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</si>
  <si>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</si>
  <si>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</si>
  <si>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</si>
  <si>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</si>
  <si>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</si>
  <si>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</si>
  <si>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</si>
  <si>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</si>
  <si>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</si>
  <si>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</si>
  <si>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</si>
  <si>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</si>
  <si>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</si>
  <si>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</si>
  <si>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</si>
  <si>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</si>
  <si>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</si>
  <si>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</si>
  <si>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</si>
  <si>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</si>
  <si>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</si>
  <si>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</si>
  <si>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</si>
  <si>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</si>
  <si>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</si>
  <si>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</si>
  <si>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</si>
  <si>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</si>
  <si>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</si>
  <si>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</si>
  <si>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</si>
  <si>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</si>
  <si>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</si>
  <si>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</si>
  <si>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</si>
  <si>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</si>
  <si>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</si>
  <si>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</si>
  <si>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</si>
  <si>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</si>
  <si>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</si>
  <si>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</si>
  <si>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</si>
  <si>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</si>
  <si>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</si>
  <si>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</si>
  <si>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</si>
  <si>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</si>
  <si>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</si>
  <si>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</si>
  <si>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</si>
  <si>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</si>
  <si>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</si>
  <si>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</si>
  <si>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</si>
  <si>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</si>
  <si>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</si>
  <si>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</si>
  <si>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</si>
  <si>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</si>
  <si>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</si>
  <si>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</si>
  <si>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</si>
  <si>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</si>
  <si>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</si>
  <si>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</si>
  <si>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</si>
  <si>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</si>
  <si>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</si>
  <si>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</si>
  <si>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</si>
  <si>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</si>
  <si>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</si>
  <si>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</si>
  <si>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</si>
  <si>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</si>
  <si>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</si>
  <si>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</si>
  <si>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</si>
  <si>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</si>
  <si>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</si>
  <si>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</si>
  <si>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</si>
  <si>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</si>
  <si>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</si>
  <si>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</si>
  <si>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</si>
  <si>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</si>
  <si>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</si>
  <si>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</si>
  <si>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</si>
  <si>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</si>
  <si>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</si>
  <si>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</si>
  <si>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</si>
  <si>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</si>
  <si>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</si>
  <si>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</si>
  <si>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</si>
  <si>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</si>
  <si>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</si>
  <si>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</si>
  <si>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</si>
  <si>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</si>
  <si>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</si>
  <si>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</si>
  <si>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</si>
  <si>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</si>
  <si>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</si>
  <si>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</si>
  <si>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</si>
  <si>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</si>
  <si>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</si>
  <si>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</si>
  <si>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</si>
  <si>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</si>
  <si>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</si>
  <si>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</si>
  <si>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</si>
  <si>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</si>
  <si>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</si>
  <si>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</si>
  <si>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</si>
  <si>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</si>
  <si>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</si>
  <si>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</si>
  <si>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</si>
  <si>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</si>
  <si>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</si>
  <si>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</si>
  <si>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</si>
  <si>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</si>
  <si>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</si>
  <si>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</si>
  <si>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</si>
  <si>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</si>
  <si>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</si>
  <si>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</si>
  <si>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</si>
  <si>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</si>
  <si>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</si>
  <si>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</si>
  <si>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</si>
  <si>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</si>
  <si>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</si>
  <si>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</si>
  <si>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</si>
  <si>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</si>
  <si>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</si>
  <si>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</si>
  <si>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</si>
  <si>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</si>
  <si>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</si>
  <si>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</si>
  <si>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</si>
  <si>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</si>
  <si>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</si>
  <si>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</si>
  <si>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</si>
  <si>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</si>
  <si>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</si>
  <si>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</si>
  <si>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</si>
  <si>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</si>
  <si>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</si>
  <si>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</si>
  <si>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</si>
  <si>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</si>
  <si>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</si>
  <si>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</si>
  <si>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</si>
  <si>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</si>
  <si>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</si>
  <si>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</si>
  <si>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</si>
  <si>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</si>
  <si>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</si>
  <si>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</si>
  <si>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</si>
  <si>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</si>
  <si>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</si>
  <si>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</si>
  <si>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</si>
  <si>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</si>
  <si>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</si>
  <si>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</si>
  <si>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</si>
  <si>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</si>
  <si>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</si>
  <si>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</si>
  <si>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</si>
  <si>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</si>
  <si>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</si>
  <si>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</si>
  <si>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</si>
  <si>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</si>
  <si>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</si>
  <si>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</si>
  <si>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</si>
  <si>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</si>
  <si>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</si>
  <si>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</si>
  <si>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</si>
  <si>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</si>
  <si>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</si>
  <si>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</si>
  <si>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</si>
  <si>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</si>
  <si>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</si>
  <si>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</si>
  <si>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</si>
  <si>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</si>
  <si>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</si>
  <si>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</si>
  <si>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</si>
  <si>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</si>
  <si>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</si>
  <si>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</si>
  <si>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</si>
  <si>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</si>
  <si>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</si>
  <si>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</si>
  <si>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</si>
  <si>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</si>
  <si>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</si>
  <si>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</si>
  <si>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</si>
  <si>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</si>
  <si>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</si>
  <si>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</si>
  <si>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</si>
  <si>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</si>
  <si>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</si>
  <si>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</si>
  <si>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</si>
  <si>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</si>
  <si>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</si>
  <si>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</si>
  <si>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</si>
  <si>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</si>
  <si>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</si>
  <si>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</si>
  <si>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</si>
  <si>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</si>
  <si>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</si>
  <si>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</si>
  <si>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</si>
  <si>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</si>
  <si>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</si>
  <si>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</si>
  <si>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</si>
  <si>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</si>
  <si>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</si>
  <si>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</si>
  <si>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</si>
  <si>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</si>
  <si>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</si>
  <si>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</si>
  <si>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</si>
  <si>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</si>
  <si>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</si>
  <si>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</si>
  <si>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</si>
  <si>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</si>
  <si>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</si>
  <si>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</si>
  <si>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</si>
  <si>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</si>
  <si>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</si>
  <si>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</si>
  <si>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</si>
  <si>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</si>
  <si>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</si>
  <si>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</si>
  <si>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</si>
  <si>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</si>
  <si>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</si>
  <si>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</si>
  <si>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</si>
  <si>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</si>
  <si>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</si>
  <si>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</si>
  <si>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</si>
  <si>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</si>
  <si>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</si>
  <si>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</si>
  <si>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</si>
  <si>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</si>
  <si>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</si>
  <si>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</si>
  <si>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</si>
  <si>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</si>
  <si>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</si>
  <si>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</si>
  <si>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</si>
  <si>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</si>
  <si>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</si>
  <si>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</si>
  <si>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</si>
  <si>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</si>
  <si>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</si>
  <si>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</si>
  <si>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</si>
  <si>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</si>
  <si>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</si>
  <si>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</si>
  <si>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</si>
  <si>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</si>
  <si>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</si>
  <si>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</si>
  <si>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</si>
  <si>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</si>
  <si>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</si>
  <si>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</si>
  <si>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</si>
  <si>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</si>
  <si>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</si>
  <si>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</si>
  <si>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</si>
  <si>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</si>
  <si>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</si>
  <si>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</si>
  <si>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</si>
  <si>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</si>
  <si>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</si>
  <si>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</si>
  <si>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</si>
  <si>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</si>
  <si>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</si>
  <si>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</si>
  <si>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</si>
  <si>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</si>
  <si>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</si>
  <si>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</si>
  <si>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</si>
  <si>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</si>
  <si>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</si>
  <si>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</si>
  <si>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</si>
  <si>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</si>
  <si>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</si>
  <si>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</si>
  <si>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</si>
  <si>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</si>
  <si>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</si>
  <si>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</si>
  <si>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</si>
  <si>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</si>
  <si>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</si>
  <si>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</si>
  <si>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</si>
  <si>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</si>
  <si>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</si>
  <si>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</si>
  <si>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</si>
  <si>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</si>
  <si>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</si>
  <si>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</si>
  <si>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</si>
  <si>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</si>
  <si>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</si>
  <si>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</si>
  <si>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</si>
  <si>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</si>
  <si>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</si>
  <si>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</si>
  <si>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</si>
  <si>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</si>
  <si>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</si>
  <si>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</si>
  <si>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</si>
  <si>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</si>
  <si>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</si>
  <si>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</si>
  <si>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</si>
  <si>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</si>
  <si>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</si>
  <si>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</si>
  <si>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</si>
  <si>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</si>
  <si>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</si>
  <si>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</si>
  <si>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</si>
  <si>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</si>
  <si>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</si>
  <si>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</si>
  <si>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</si>
  <si>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</si>
  <si>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</si>
  <si>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</si>
  <si>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</si>
  <si>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</si>
  <si>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</si>
  <si>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</si>
  <si>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</si>
  <si>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</si>
  <si>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</si>
  <si>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</si>
  <si>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</si>
  <si>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</si>
  <si>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</si>
  <si>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</si>
  <si>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</si>
  <si>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</si>
  <si>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</si>
  <si>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</si>
  <si>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</si>
  <si>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</si>
  <si>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</si>
  <si>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</si>
  <si>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</si>
  <si>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</si>
  <si>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</si>
  <si>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</si>
  <si>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</si>
  <si>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</si>
  <si>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</si>
  <si>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</si>
  <si>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</si>
  <si>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</si>
  <si>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</si>
  <si>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</si>
  <si>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</si>
  <si>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</si>
  <si>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</si>
  <si>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</si>
  <si>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</si>
  <si>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</si>
  <si>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</si>
  <si>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</si>
  <si>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</si>
  <si>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</si>
  <si>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</si>
  <si>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</si>
  <si>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</si>
  <si>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</si>
  <si>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</si>
  <si>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</si>
  <si>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</si>
  <si>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</si>
  <si>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</si>
  <si>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</si>
  <si>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</si>
  <si>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</si>
  <si>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</si>
  <si>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</si>
  <si>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</si>
  <si>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</si>
  <si>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</si>
  <si>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</si>
  <si>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</si>
  <si>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</si>
  <si>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</si>
  <si>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</si>
  <si>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</si>
  <si>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</si>
  <si>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</si>
  <si>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</si>
  <si>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</si>
  <si>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</si>
  <si>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</si>
  <si>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</si>
  <si>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</si>
  <si>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</si>
  <si>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</si>
  <si>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</si>
  <si>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</si>
  <si>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</si>
  <si>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</si>
  <si>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</si>
  <si>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</si>
  <si>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</si>
  <si>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</si>
  <si>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</si>
  <si>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</si>
  <si>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</si>
  <si>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</si>
  <si>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</si>
  <si>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</si>
  <si>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</si>
  <si>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</si>
  <si>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</si>
  <si>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</si>
  <si>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</si>
  <si>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</si>
  <si>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</si>
  <si>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</si>
  <si>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</si>
  <si>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</si>
  <si>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</si>
  <si>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</si>
  <si>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</si>
  <si>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</si>
  <si>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</si>
  <si>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</si>
  <si>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</si>
  <si>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</si>
  <si>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</si>
  <si>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</si>
  <si>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</si>
  <si>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</si>
  <si>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</si>
  <si>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</si>
  <si>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</si>
  <si>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</si>
  <si>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</si>
  <si>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</si>
  <si>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</si>
  <si>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</si>
  <si>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</si>
  <si>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</si>
  <si>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</si>
  <si>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</si>
  <si>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</si>
  <si>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</si>
  <si>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</si>
  <si>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</si>
  <si>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</si>
  <si>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</si>
  <si>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</si>
  <si>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</si>
  <si>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</si>
  <si>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</si>
  <si>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</si>
  <si>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</si>
  <si>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</si>
  <si>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</si>
  <si>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</si>
  <si>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</si>
  <si>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</si>
  <si>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</si>
  <si>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</si>
  <si>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</si>
  <si>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</si>
  <si>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</si>
  <si>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</si>
  <si>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</si>
  <si>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</si>
  <si>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</si>
  <si>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</si>
  <si>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</si>
  <si>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</si>
  <si>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</si>
  <si>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</si>
  <si>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</si>
  <si>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</si>
  <si>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</si>
  <si>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</si>
  <si>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</si>
  <si>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</si>
  <si>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</si>
  <si>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</si>
  <si>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</si>
  <si>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</si>
  <si>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</si>
  <si>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</si>
  <si>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</si>
  <si>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</si>
  <si>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</si>
  <si>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</si>
  <si>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</si>
  <si>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</si>
  <si>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</si>
  <si>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</si>
  <si>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</si>
  <si>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</si>
  <si>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</si>
  <si>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</si>
  <si>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</si>
  <si>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</si>
  <si>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</si>
  <si>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</si>
  <si>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</si>
  <si>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</si>
  <si>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</si>
  <si>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</si>
  <si>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</si>
  <si>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</si>
  <si>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</si>
  <si>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</si>
  <si>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</si>
  <si>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</si>
  <si>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</si>
  <si>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</si>
  <si>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</si>
  <si>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</si>
  <si>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</si>
  <si>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</si>
  <si>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</si>
  <si>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</si>
  <si>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</si>
  <si>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</si>
  <si>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</si>
  <si>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</si>
  <si>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</si>
  <si>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</si>
  <si>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</si>
  <si>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</si>
  <si>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</si>
  <si>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</si>
  <si>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</si>
  <si>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</si>
  <si>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</si>
  <si>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</si>
  <si>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</si>
  <si>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</si>
  <si>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</si>
  <si>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</si>
  <si>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</si>
  <si>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</si>
  <si>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</si>
  <si>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</si>
  <si>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</si>
  <si>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</si>
  <si>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</si>
  <si>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</si>
  <si>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</si>
  <si>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</si>
  <si>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</si>
  <si>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</si>
  <si>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</si>
  <si>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</si>
  <si>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</si>
  <si>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</si>
  <si>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</si>
  <si>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</si>
  <si>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</si>
  <si>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</si>
  <si>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</si>
  <si>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</si>
  <si>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</si>
  <si>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</si>
  <si>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</si>
  <si>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</si>
  <si>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</si>
  <si>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</si>
  <si>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</si>
  <si>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</si>
  <si>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</si>
  <si>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</si>
  <si>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</si>
  <si>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</si>
  <si>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</si>
  <si>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</si>
  <si>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</si>
  <si>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</si>
  <si>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</si>
  <si>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</si>
  <si>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</si>
  <si>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</si>
  <si>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</si>
  <si>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</si>
  <si>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</si>
  <si>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</si>
  <si>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</si>
  <si>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</si>
  <si>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</si>
  <si>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</si>
  <si>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</si>
  <si>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</si>
  <si>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</si>
  <si>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</si>
  <si>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</si>
  <si>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</si>
  <si>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</si>
  <si>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</si>
  <si>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</si>
  <si>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</si>
  <si>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</si>
  <si>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</si>
  <si>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</si>
  <si>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</si>
  <si>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</si>
  <si>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</si>
  <si>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</si>
  <si>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</si>
  <si>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</si>
  <si>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</si>
  <si>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</si>
  <si>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</si>
  <si>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</si>
  <si>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</si>
  <si>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</si>
  <si>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</si>
  <si>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</si>
  <si>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</si>
  <si>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</si>
  <si>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</si>
  <si>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</si>
  <si>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</si>
  <si>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</si>
  <si>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</si>
  <si>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</si>
  <si>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</si>
  <si>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</si>
  <si>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</si>
  <si>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</si>
  <si>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</si>
  <si>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</si>
  <si>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</si>
  <si>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</si>
  <si>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</si>
  <si>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</si>
  <si>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</si>
  <si>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</si>
  <si>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</si>
  <si>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</si>
  <si>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</si>
  <si>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</si>
  <si>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</si>
  <si>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</si>
  <si>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</si>
  <si>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</si>
  <si>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</si>
  <si>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</si>
  <si>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</si>
  <si>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</si>
  <si>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</si>
  <si>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</si>
  <si>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</si>
  <si>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</si>
  <si>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</si>
  <si>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</si>
  <si>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</si>
  <si>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</si>
  <si>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</si>
  <si>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</si>
  <si>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</si>
  <si>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</si>
  <si>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</si>
  <si>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</si>
  <si>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</si>
  <si>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</si>
  <si>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</si>
  <si>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</si>
  <si>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</si>
  <si>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</si>
  <si>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</si>
  <si>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</si>
  <si>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</si>
  <si>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</si>
  <si>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</si>
  <si>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</si>
  <si>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</si>
  <si>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</si>
  <si>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</si>
  <si>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</si>
  <si>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</si>
  <si>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</si>
  <si>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</si>
  <si>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</si>
  <si>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</si>
  <si>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</si>
  <si>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</si>
  <si>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</si>
  <si>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</si>
  <si>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</si>
  <si>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</si>
  <si>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</si>
  <si>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</si>
  <si>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</si>
  <si>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</si>
  <si>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</si>
  <si>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</si>
  <si>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</si>
  <si>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</si>
  <si>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</si>
  <si>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</si>
  <si>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</si>
  <si>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</si>
  <si>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</si>
  <si>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</si>
  <si>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</si>
  <si>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</si>
  <si>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</si>
  <si>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</si>
  <si>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</si>
  <si>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</si>
  <si>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</si>
  <si>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</si>
  <si>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</si>
  <si>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</si>
  <si>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</si>
  <si>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</si>
  <si>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</si>
  <si>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</si>
  <si>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</si>
  <si>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</si>
  <si>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</si>
  <si>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</si>
  <si>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</si>
  <si>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</si>
  <si>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</si>
  <si>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</si>
  <si>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</si>
  <si>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</si>
  <si>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</si>
  <si>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</si>
  <si>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</si>
  <si>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</si>
  <si>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</si>
  <si>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</si>
  <si>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</si>
  <si>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</si>
  <si>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</si>
  <si>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</si>
  <si>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</si>
  <si>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</si>
  <si>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</si>
  <si>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</si>
  <si>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</si>
  <si>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</si>
  <si>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</si>
  <si>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</si>
  <si>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</si>
  <si>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</si>
  <si>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</si>
  <si>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</si>
  <si>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</si>
  <si>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</si>
  <si>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</si>
  <si>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</si>
  <si>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</si>
  <si>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</si>
  <si>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</si>
  <si>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</si>
  <si>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</si>
  <si>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</si>
  <si>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</si>
  <si>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</si>
  <si>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</si>
  <si>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</si>
  <si>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</si>
  <si>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</si>
  <si>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</si>
  <si>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</si>
  <si>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</si>
  <si>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</si>
  <si>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</si>
  <si>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</si>
  <si>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</si>
  <si>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</si>
  <si>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</si>
  <si>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</si>
  <si>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</si>
  <si>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</si>
  <si>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</si>
  <si>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</si>
  <si>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</si>
  <si>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</si>
  <si>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</si>
  <si>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</si>
  <si>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</si>
  <si>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</si>
  <si>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</si>
  <si>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</si>
  <si>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</si>
  <si>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</si>
  <si>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</si>
  <si>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</si>
  <si>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</si>
  <si>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</si>
  <si>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</si>
  <si>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</si>
  <si>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</si>
  <si>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</si>
  <si>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</si>
  <si>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</si>
  <si>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</si>
  <si>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</si>
  <si>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</si>
  <si>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</si>
  <si>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</si>
  <si>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</si>
  <si>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</si>
  <si>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</si>
  <si>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</si>
  <si>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</si>
  <si>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</si>
  <si>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</si>
  <si>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</si>
  <si>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</si>
  <si>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</si>
  <si>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</si>
  <si>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</si>
  <si>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</si>
  <si>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</si>
  <si>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</si>
  <si>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</si>
  <si>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</si>
  <si>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</si>
  <si>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</si>
  <si>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</si>
  <si>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</si>
  <si>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</si>
  <si>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</si>
  <si>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</si>
  <si>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</si>
  <si>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</si>
  <si>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</si>
  <si>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</si>
  <si>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</si>
  <si>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</si>
  <si>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</si>
  <si>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</si>
  <si>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</si>
  <si>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</si>
  <si>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</si>
  <si>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</si>
  <si>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</si>
  <si>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</si>
  <si>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</si>
  <si>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</si>
  <si>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</si>
  <si>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</si>
  <si>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</si>
  <si>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</si>
  <si>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</si>
  <si>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</si>
  <si>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</si>
  <si>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</si>
  <si>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</si>
  <si>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</si>
  <si>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</si>
  <si>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</si>
  <si>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</si>
  <si>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</si>
  <si>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</si>
  <si>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</si>
  <si>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</si>
  <si>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</si>
  <si>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</si>
  <si>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</si>
  <si>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</si>
  <si>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</si>
  <si>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</si>
  <si>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</si>
  <si>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</si>
  <si>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</si>
  <si>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</si>
  <si>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</si>
  <si>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</si>
  <si>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</si>
  <si>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</si>
  <si>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</si>
  <si>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</si>
  <si>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</si>
  <si>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</si>
  <si>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</si>
  <si>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</si>
  <si>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</si>
  <si>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</si>
  <si>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</si>
  <si>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</si>
  <si>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</si>
  <si>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</si>
  <si>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</si>
  <si>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</si>
  <si>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</si>
  <si>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</si>
  <si>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</si>
  <si>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</si>
  <si>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</si>
  <si>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</si>
  <si>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</si>
  <si>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</si>
  <si>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</si>
  <si>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</si>
  <si>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</si>
  <si>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</si>
  <si>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</si>
  <si>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</si>
  <si>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</si>
  <si>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</si>
  <si>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</si>
  <si>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</si>
  <si>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</si>
  <si>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</si>
  <si>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</si>
  <si>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</si>
  <si>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</si>
  <si>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</si>
  <si>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</si>
  <si>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</si>
  <si>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</si>
  <si>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</si>
  <si>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</si>
  <si>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</si>
  <si>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</si>
  <si>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</si>
  <si>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</si>
  <si>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</si>
  <si>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</si>
  <si>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</si>
  <si>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</si>
  <si>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</si>
  <si>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</si>
  <si>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</si>
  <si>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</si>
  <si>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</si>
  <si>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</si>
  <si>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</si>
  <si>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</si>
  <si>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</si>
  <si>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</si>
  <si>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</si>
  <si>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</si>
  <si>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</si>
  <si>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</si>
  <si>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</si>
  <si>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</si>
  <si>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</si>
  <si>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</si>
  <si>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</si>
  <si>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</si>
  <si>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</si>
  <si>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</si>
  <si>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</si>
  <si>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</si>
  <si>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</si>
  <si>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</si>
  <si>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</si>
  <si>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</si>
  <si>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</si>
  <si>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</si>
  <si>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</si>
  <si>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</si>
  <si>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</si>
  <si>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</si>
  <si>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</si>
  <si>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</si>
  <si>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</si>
  <si>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</si>
  <si>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</si>
  <si>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</si>
  <si>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</si>
  <si>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</si>
  <si>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</si>
  <si>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</si>
  <si>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</si>
  <si>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</si>
  <si>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</si>
  <si>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</si>
  <si>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</si>
  <si>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</si>
  <si>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</si>
  <si>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</si>
  <si>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</si>
  <si>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</si>
  <si>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</si>
  <si>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</si>
  <si>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</si>
  <si>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</si>
  <si>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</si>
  <si>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</si>
  <si>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</si>
  <si>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</si>
  <si>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</si>
  <si>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</si>
  <si>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</si>
  <si>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</si>
  <si>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</si>
  <si>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</si>
  <si>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</si>
  <si>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</si>
  <si>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</si>
  <si>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</si>
  <si>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</si>
  <si>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</si>
  <si>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</si>
  <si>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</si>
  <si>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</si>
  <si>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</si>
  <si>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</si>
  <si>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</si>
  <si>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</si>
  <si>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</si>
  <si>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</si>
  <si>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</si>
  <si>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</si>
  <si>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</si>
  <si>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</si>
  <si>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</si>
  <si>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</si>
  <si>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</si>
  <si>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</si>
  <si>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</si>
  <si>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</si>
  <si>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</si>
  <si>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</si>
  <si>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</si>
  <si>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</si>
  <si>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</si>
  <si>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</si>
  <si>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</si>
  <si>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</si>
  <si>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</si>
  <si>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</si>
  <si>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</si>
  <si>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</si>
  <si>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</si>
  <si>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</si>
  <si>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</si>
  <si>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</si>
  <si>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</si>
  <si>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</si>
  <si>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</si>
  <si>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</si>
  <si>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</si>
  <si>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</si>
  <si>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</si>
  <si>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</si>
  <si>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</si>
  <si>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</si>
  <si>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</si>
  <si>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</si>
  <si>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</si>
  <si>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</si>
  <si>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</si>
  <si>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</si>
  <si>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</si>
  <si>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</si>
  <si>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</si>
  <si>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</si>
  <si>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</si>
  <si>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</si>
  <si>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</si>
  <si>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</si>
  <si>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</si>
  <si>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</si>
  <si>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</si>
  <si>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</si>
  <si>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</si>
  <si>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</si>
  <si>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</si>
  <si>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</si>
  <si>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</si>
  <si>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</si>
  <si>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</si>
  <si>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</si>
  <si>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</si>
  <si>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</si>
  <si>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</si>
  <si>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</si>
  <si>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</si>
  <si>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</si>
  <si>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</si>
  <si>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</si>
  <si>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</si>
  <si>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</si>
  <si>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</si>
  <si>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</si>
  <si>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</si>
  <si>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</si>
  <si>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</si>
  <si>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</si>
  <si>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</si>
  <si>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</si>
  <si>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</si>
  <si>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</si>
  <si>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</si>
  <si>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</si>
  <si>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</si>
  <si>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</si>
  <si>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</si>
  <si>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</si>
  <si>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</si>
  <si>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</si>
  <si>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</si>
  <si>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</si>
  <si>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</si>
  <si>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</si>
  <si>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</si>
  <si>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</si>
  <si>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</si>
  <si>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</si>
  <si>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</si>
  <si>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</si>
  <si>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</si>
  <si>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</si>
  <si>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</si>
  <si>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</si>
  <si>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</si>
  <si>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</si>
  <si>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</si>
  <si>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</si>
  <si>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</si>
  <si>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</si>
  <si>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</si>
  <si>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</si>
  <si>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</si>
  <si>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</si>
  <si>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</si>
  <si>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</si>
  <si>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</si>
  <si>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</si>
  <si>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</si>
  <si>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</si>
  <si>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</si>
  <si>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</si>
  <si>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</si>
  <si>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</si>
  <si>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</si>
  <si>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</si>
  <si>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</si>
  <si>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</si>
  <si>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</si>
  <si>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</si>
  <si>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</si>
  <si>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</si>
  <si>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</si>
  <si>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</si>
  <si>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</si>
  <si>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</si>
  <si>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</si>
  <si>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</si>
  <si>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</si>
  <si>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</si>
  <si>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</si>
  <si>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</si>
  <si>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</si>
  <si>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</si>
  <si>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</si>
  <si>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</si>
  <si>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</si>
  <si>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</si>
  <si>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</si>
  <si>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</si>
  <si>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</si>
  <si>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</si>
  <si>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</si>
  <si>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</si>
  <si>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</si>
  <si>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</si>
  <si>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</si>
  <si>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</si>
  <si>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</si>
  <si>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</si>
  <si>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</si>
  <si>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</si>
  <si>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</si>
  <si>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</si>
  <si>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</si>
  <si>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</si>
  <si>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</si>
  <si>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</si>
  <si>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</si>
  <si>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</si>
  <si>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</si>
  <si>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</si>
  <si>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</si>
  <si>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</si>
  <si>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</si>
  <si>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</si>
  <si>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</si>
  <si>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</si>
  <si>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</si>
  <si>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</si>
  <si>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</si>
  <si>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</si>
  <si>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</si>
  <si>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</si>
  <si>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</si>
  <si>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</si>
  <si>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</si>
  <si>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</si>
  <si>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</si>
  <si>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</si>
  <si>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</si>
  <si>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</si>
  <si>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</si>
  <si>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</si>
  <si>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</si>
  <si>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</si>
  <si>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</si>
  <si>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</si>
  <si>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</si>
  <si>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</si>
  <si>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</si>
  <si>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</si>
  <si>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</si>
  <si>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</si>
  <si>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</si>
  <si>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</si>
  <si>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</si>
  <si>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</si>
  <si>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</si>
  <si>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</si>
  <si>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</si>
  <si>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</si>
  <si>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</si>
  <si>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</si>
  <si>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</si>
  <si>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</si>
  <si>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</si>
  <si>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</si>
  <si>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</si>
  <si>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</si>
  <si>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</si>
  <si>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</si>
  <si>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</si>
  <si>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</si>
  <si>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</si>
  <si>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</si>
  <si>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</si>
  <si>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</si>
  <si>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</si>
  <si>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</si>
  <si>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</si>
  <si>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</si>
  <si>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</si>
  <si>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</si>
  <si>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</si>
  <si>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</si>
  <si>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</si>
  <si>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</si>
  <si>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</si>
  <si>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</si>
  <si>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</si>
  <si>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</si>
  <si>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</si>
  <si>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</si>
  <si>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</si>
  <si>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</si>
  <si>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</si>
  <si>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</si>
  <si>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</si>
  <si>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</si>
  <si>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</si>
  <si>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</si>
  <si>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</si>
  <si>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</si>
  <si>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</si>
  <si>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</si>
  <si>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</si>
  <si>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</si>
  <si>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</si>
  <si>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</si>
  <si>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</si>
  <si>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</si>
  <si>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</si>
  <si>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</si>
  <si>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</si>
  <si>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</si>
  <si>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</si>
  <si>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</si>
  <si>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</si>
  <si>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</si>
  <si>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</si>
  <si>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</si>
  <si>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</si>
  <si>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</si>
  <si>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</si>
  <si>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</si>
  <si>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</si>
  <si>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</si>
  <si>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</si>
  <si>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</si>
  <si>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</si>
  <si>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</si>
  <si>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</si>
  <si>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</si>
  <si>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</si>
  <si>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</si>
  <si>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</si>
  <si>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</si>
  <si>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</si>
  <si>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</si>
  <si>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</si>
  <si>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</si>
  <si>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</si>
  <si>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</si>
  <si>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</si>
  <si>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</si>
  <si>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</si>
  <si>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</si>
  <si>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</si>
  <si>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</si>
  <si>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</si>
  <si>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</si>
  <si>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</si>
  <si>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</si>
  <si>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</si>
  <si>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</si>
  <si>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</si>
  <si>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</si>
  <si>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</si>
  <si>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</si>
  <si>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</si>
  <si>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</si>
  <si>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</si>
  <si>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</si>
  <si>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</si>
  <si>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</si>
  <si>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</si>
  <si>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</si>
  <si>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</si>
  <si>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</si>
  <si>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</si>
  <si>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</si>
  <si>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</si>
  <si>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</si>
  <si>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</si>
  <si>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</si>
  <si>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</si>
  <si>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</si>
  <si>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</si>
  <si>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</si>
  <si>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</si>
  <si>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</si>
  <si>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</si>
  <si>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</si>
  <si>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</si>
  <si>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</si>
  <si>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</si>
  <si>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</si>
  <si>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</si>
  <si>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</si>
  <si>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</si>
  <si>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</si>
  <si>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</si>
  <si>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</si>
  <si>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</si>
  <si>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</si>
  <si>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</si>
  <si>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</si>
  <si>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</si>
  <si>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</si>
  <si>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</si>
  <si>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</si>
  <si>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</si>
  <si>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</si>
  <si>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</si>
  <si>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</si>
  <si>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</si>
  <si>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</si>
  <si>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</si>
  <si>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</si>
  <si>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</si>
  <si>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</si>
  <si>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</si>
  <si>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</si>
  <si>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</si>
  <si>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</si>
  <si>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</si>
  <si>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</si>
  <si>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</si>
  <si>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</si>
  <si>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</si>
  <si>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</si>
  <si>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</si>
  <si>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</si>
  <si>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</si>
  <si>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</si>
  <si>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</si>
  <si>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</si>
  <si>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</si>
  <si>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</si>
  <si>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</si>
  <si>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</si>
  <si>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</si>
  <si>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</si>
  <si>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</si>
  <si>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</si>
  <si>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</si>
  <si>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</si>
  <si>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</si>
  <si>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</si>
  <si>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</si>
  <si>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</si>
  <si>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</si>
  <si>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</si>
  <si>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</si>
  <si>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</si>
  <si>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</si>
  <si>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</si>
  <si>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</si>
  <si>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</si>
  <si>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</si>
  <si>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</si>
  <si>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</si>
  <si>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</si>
  <si>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</si>
  <si>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</si>
  <si>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</si>
  <si>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</si>
  <si>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</si>
  <si>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</si>
  <si>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</si>
  <si>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</si>
  <si>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</si>
  <si>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</si>
  <si>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</si>
  <si>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</si>
  <si>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</si>
  <si>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</si>
  <si>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</si>
  <si>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</si>
  <si>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</si>
  <si>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</si>
  <si>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</si>
  <si>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</si>
  <si>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</si>
  <si>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</si>
  <si>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</si>
  <si>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</si>
  <si>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</si>
  <si>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</si>
  <si>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</si>
  <si>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</si>
  <si>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</si>
  <si>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</si>
  <si>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</si>
  <si>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</si>
  <si>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</si>
  <si>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</si>
  <si>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</si>
  <si>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</si>
  <si>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</si>
  <si>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</si>
  <si>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</si>
  <si>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</si>
  <si>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</si>
  <si>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</si>
  <si>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</si>
  <si>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</si>
  <si>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</si>
  <si>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</si>
  <si>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</si>
  <si>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</si>
  <si>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</si>
  <si>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</si>
  <si>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</si>
  <si>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</si>
  <si>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</si>
  <si>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</si>
  <si>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</si>
  <si>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</si>
  <si>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</si>
  <si>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</si>
  <si>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</si>
  <si>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</si>
  <si>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</si>
  <si>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</si>
  <si>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</si>
  <si>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</si>
  <si>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</si>
  <si>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</si>
  <si>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</si>
  <si>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</si>
  <si>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</si>
  <si>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</si>
  <si>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</si>
  <si>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</si>
  <si>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</si>
  <si>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</si>
  <si>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</si>
  <si>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</si>
  <si>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</si>
  <si>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</si>
  <si>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</si>
  <si>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</si>
  <si>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</si>
  <si>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</si>
  <si>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</si>
  <si>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</si>
  <si>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</si>
  <si>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</si>
  <si>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</si>
  <si>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</si>
  <si>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</si>
  <si>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</si>
  <si>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</si>
  <si>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</si>
  <si>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</si>
  <si>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</si>
  <si>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</si>
  <si>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</si>
  <si>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</si>
  <si>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</si>
  <si>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</si>
  <si>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</si>
  <si>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</si>
  <si>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</si>
  <si>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</si>
  <si>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</si>
  <si>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</si>
  <si>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</si>
  <si>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</si>
  <si>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</si>
  <si>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</si>
  <si>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</si>
  <si>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</si>
  <si>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</si>
  <si>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</si>
  <si>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</si>
  <si>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</si>
  <si>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</si>
  <si>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</si>
  <si>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</si>
  <si>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</si>
  <si>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</si>
  <si>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</si>
  <si>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</si>
  <si>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</si>
  <si>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</si>
  <si>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</si>
  <si>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</si>
  <si>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</si>
  <si>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</si>
  <si>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</si>
  <si>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</si>
  <si>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</si>
  <si>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</si>
  <si>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</si>
  <si>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</si>
  <si>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</si>
  <si>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</si>
  <si>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</si>
  <si>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</si>
  <si>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</si>
  <si>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</si>
  <si>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</si>
  <si>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</si>
  <si>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</si>
  <si>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</si>
  <si>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</si>
  <si>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</si>
  <si>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</si>
  <si>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</si>
  <si>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</si>
  <si>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</si>
  <si>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</si>
  <si>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</si>
  <si>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</si>
  <si>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</si>
  <si>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</si>
  <si>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</si>
  <si>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</si>
  <si>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</si>
  <si>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</si>
  <si>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</si>
  <si>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</si>
  <si>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</si>
  <si>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</si>
  <si>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</si>
  <si>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</si>
  <si>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</si>
  <si>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</si>
  <si>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</si>
  <si>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</si>
  <si>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</si>
  <si>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</si>
  <si>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</si>
  <si>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</si>
  <si>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</si>
  <si>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</si>
  <si>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</si>
  <si>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</si>
  <si>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</si>
  <si>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</si>
  <si>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</si>
  <si>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</si>
  <si>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</si>
  <si>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</si>
  <si>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</si>
  <si>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</si>
  <si>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</si>
  <si>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</si>
  <si>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</si>
  <si>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</si>
  <si>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</si>
  <si>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</si>
  <si>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</si>
  <si>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</si>
  <si>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</si>
  <si>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</si>
  <si>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</si>
  <si>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</si>
  <si>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</si>
  <si>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</si>
  <si>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</si>
  <si>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</si>
  <si>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</si>
  <si>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</si>
  <si>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</si>
  <si>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</si>
  <si>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</si>
  <si>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</si>
  <si>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</si>
  <si>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</si>
  <si>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</si>
  <si>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</si>
  <si>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</si>
  <si>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</si>
  <si>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</si>
  <si>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</si>
  <si>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</si>
  <si>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</si>
  <si>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</si>
  <si>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</si>
  <si>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</si>
  <si>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</si>
  <si>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</si>
  <si>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</si>
  <si>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</si>
  <si>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</si>
  <si>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</si>
  <si>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</si>
  <si>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</si>
  <si>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</si>
  <si>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</si>
  <si>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</si>
  <si>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</si>
  <si>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</si>
  <si>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</si>
  <si>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</si>
  <si>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</si>
  <si>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</si>
  <si>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</si>
  <si>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</si>
  <si>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</si>
  <si>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</si>
  <si>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</si>
  <si>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</si>
  <si>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</si>
  <si>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</si>
  <si>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</si>
  <si>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</si>
  <si>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</si>
  <si>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</si>
  <si>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</si>
  <si>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</si>
  <si>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</si>
  <si>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</si>
  <si>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</si>
  <si>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</si>
  <si>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</si>
  <si>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</si>
  <si>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</si>
  <si>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</si>
  <si>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</si>
  <si>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</si>
  <si>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</si>
  <si>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</si>
  <si>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</si>
  <si>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</si>
  <si>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</si>
  <si>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</si>
  <si>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</si>
  <si>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</si>
  <si>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</si>
  <si>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</si>
  <si>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</si>
  <si>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</si>
  <si>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</si>
  <si>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</si>
  <si>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</si>
  <si>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</si>
  <si>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</si>
  <si>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</si>
  <si>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</si>
  <si>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</si>
  <si>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</si>
  <si>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</si>
  <si>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</si>
  <si>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</si>
  <si>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</si>
  <si>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</si>
  <si>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</si>
  <si>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</si>
  <si>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</si>
  <si>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</si>
  <si>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</si>
  <si>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</si>
  <si>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</si>
  <si>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</si>
  <si>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</si>
  <si>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</si>
  <si>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</si>
  <si>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</si>
  <si>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</si>
  <si>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</si>
  <si>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</si>
  <si>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</si>
  <si>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</si>
  <si>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</si>
  <si>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</si>
  <si>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</si>
  <si>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</si>
  <si>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</si>
  <si>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</si>
  <si>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</si>
  <si>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</si>
  <si>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</si>
  <si>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</si>
  <si>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</si>
  <si>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</si>
  <si>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</si>
  <si>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</si>
  <si>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</si>
  <si>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</si>
  <si>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</si>
  <si>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</si>
  <si>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</si>
  <si>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</si>
  <si>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</si>
  <si>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</si>
  <si>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</si>
  <si>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</si>
  <si>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</si>
  <si>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</si>
  <si>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</si>
  <si>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</si>
  <si>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</si>
  <si>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</si>
  <si>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</si>
  <si>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</si>
  <si>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</si>
  <si>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</si>
  <si>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</si>
  <si>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</si>
  <si>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</si>
  <si>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</si>
  <si>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</si>
  <si>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</si>
  <si>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</si>
  <si>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</si>
  <si>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</si>
  <si>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</si>
  <si>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</si>
  <si>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</si>
  <si>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</si>
  <si>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</si>
  <si>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</si>
  <si>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</si>
  <si>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</si>
  <si>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</si>
  <si>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</si>
  <si>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</si>
  <si>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</si>
  <si>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</si>
  <si>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</si>
  <si>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</si>
  <si>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</si>
  <si>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</si>
  <si>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</si>
  <si>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</si>
  <si>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</si>
  <si>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</si>
  <si>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</si>
  <si>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</si>
  <si>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</si>
  <si>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</si>
  <si>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</si>
  <si>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</si>
  <si>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</si>
  <si>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</si>
  <si>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</si>
  <si>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</si>
  <si>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</si>
  <si>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</si>
  <si>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</si>
  <si>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</si>
  <si>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</si>
  <si>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</si>
  <si>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</si>
  <si>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</si>
  <si>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</si>
  <si>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</si>
  <si>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</si>
  <si>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</si>
  <si>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</si>
  <si>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</si>
  <si>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</si>
  <si>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</si>
  <si>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</si>
  <si>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</si>
  <si>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</si>
  <si>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</si>
  <si>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</si>
  <si>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</si>
  <si>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</si>
  <si>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</si>
  <si>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</si>
  <si>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</si>
  <si>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</si>
  <si>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</si>
  <si>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</si>
  <si>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</si>
  <si>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</si>
  <si>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</si>
  <si>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</si>
  <si>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</si>
  <si>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</si>
  <si>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</si>
  <si>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</si>
  <si>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</si>
  <si>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</si>
  <si>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</si>
  <si>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</si>
  <si>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</si>
  <si>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</si>
  <si>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</si>
  <si>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</si>
  <si>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</si>
  <si>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</si>
  <si>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</si>
  <si>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</si>
  <si>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</si>
  <si>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</si>
  <si>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</si>
  <si>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</si>
  <si>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</si>
  <si>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</si>
  <si>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</si>
  <si>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</si>
  <si>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</si>
  <si>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</si>
  <si>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</si>
  <si>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</si>
  <si>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</si>
  <si>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</si>
  <si>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</si>
  <si>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</si>
  <si>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</si>
  <si>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</si>
  <si>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</si>
  <si>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</si>
  <si>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</si>
  <si>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</si>
  <si>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</si>
  <si>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</si>
  <si>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</si>
  <si>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</si>
  <si>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</si>
  <si>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</si>
  <si>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</si>
  <si>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</si>
  <si>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</si>
  <si>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</si>
  <si>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</si>
  <si>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</si>
  <si>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</si>
  <si>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</si>
  <si>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</si>
  <si>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</si>
  <si>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</si>
  <si>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</si>
  <si>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</si>
  <si>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</si>
  <si>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</si>
  <si>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</si>
  <si>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</si>
  <si>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</si>
  <si>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</si>
  <si>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</si>
  <si>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</si>
  <si>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</si>
  <si>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</si>
  <si>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</si>
  <si>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</si>
  <si>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</si>
  <si>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</si>
  <si>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</si>
  <si>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</si>
  <si>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</si>
  <si>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</si>
  <si>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</si>
  <si>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</si>
  <si>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</si>
  <si>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</si>
  <si>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</si>
  <si>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</si>
  <si>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</si>
  <si>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</si>
  <si>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</si>
  <si>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</si>
  <si>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</si>
  <si>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</si>
  <si>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</si>
  <si>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</si>
  <si>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</si>
  <si>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</si>
  <si>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</si>
  <si>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</si>
  <si>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</si>
  <si>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</si>
  <si>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</si>
  <si>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</si>
  <si>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</si>
  <si>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</si>
  <si>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</si>
  <si>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</si>
  <si>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</si>
  <si>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</si>
  <si>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</si>
  <si>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</si>
  <si>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</si>
  <si>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</si>
  <si>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</si>
  <si>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</si>
  <si>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</si>
  <si>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</si>
  <si>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</si>
  <si>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</si>
  <si>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</si>
  <si>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</si>
  <si>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</si>
  <si>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</si>
  <si>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</si>
  <si>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</si>
  <si>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</si>
  <si>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</si>
  <si>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</si>
  <si>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</si>
  <si>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</si>
  <si>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</si>
  <si>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</si>
  <si>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</si>
  <si>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</si>
  <si>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</si>
  <si>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</si>
  <si>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</si>
  <si>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</si>
  <si>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</si>
  <si>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</si>
  <si>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</si>
  <si>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</si>
  <si>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</si>
  <si>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</si>
  <si>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</si>
  <si>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</si>
  <si>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</si>
  <si>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</si>
  <si>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</si>
  <si>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</si>
  <si>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</si>
  <si>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</si>
  <si>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</si>
  <si>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</si>
  <si>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</si>
  <si>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</si>
  <si>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</si>
  <si>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</si>
  <si>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</si>
  <si>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</si>
  <si>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</si>
  <si>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</si>
  <si>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</si>
  <si>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</si>
  <si>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</si>
  <si>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</si>
  <si>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</si>
  <si>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</si>
  <si>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</si>
  <si>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</si>
  <si>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</si>
  <si>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</si>
  <si>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</si>
  <si>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</si>
  <si>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</si>
  <si>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</si>
  <si>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</si>
  <si>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</si>
  <si>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</si>
  <si>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</si>
  <si>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</si>
  <si>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</si>
  <si>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</si>
  <si>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</si>
  <si>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</si>
  <si>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</si>
  <si>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</si>
  <si>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</si>
  <si>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</si>
  <si>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</si>
  <si>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</si>
  <si>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</si>
  <si>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</si>
  <si>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</si>
  <si>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</si>
  <si>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</si>
  <si>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</si>
  <si>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</si>
  <si>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</si>
  <si>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</si>
  <si>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</si>
  <si>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</si>
  <si>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</si>
  <si>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</si>
  <si>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</si>
  <si>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</si>
  <si>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</si>
  <si>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</si>
  <si>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</si>
  <si>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</si>
  <si>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</si>
  <si>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</si>
  <si>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</si>
  <si>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</si>
  <si>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</si>
  <si>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</si>
  <si>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</si>
  <si>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</si>
  <si>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</si>
  <si>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</si>
  <si>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</si>
  <si>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</si>
  <si>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</si>
  <si>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</si>
  <si>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</si>
  <si>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</si>
  <si>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</si>
  <si>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</si>
  <si>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</si>
  <si>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</si>
  <si>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</si>
  <si>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</si>
  <si>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</si>
  <si>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</si>
  <si>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</si>
  <si>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</si>
  <si>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</si>
  <si>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</si>
  <si>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</si>
  <si>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</si>
  <si>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</si>
  <si>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</si>
  <si>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</si>
  <si>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</si>
  <si>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</si>
  <si>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</si>
  <si>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</si>
  <si>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</si>
  <si>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</si>
  <si>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</si>
  <si>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</si>
  <si>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</si>
  <si>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</si>
  <si>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</si>
  <si>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</si>
  <si>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</si>
  <si>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</si>
  <si>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</si>
  <si>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</si>
  <si>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</si>
  <si>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</si>
  <si>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</si>
  <si>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</si>
  <si>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</si>
  <si>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</si>
  <si>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</si>
  <si>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</si>
  <si>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</si>
  <si>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</si>
  <si>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</si>
  <si>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</si>
  <si>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</si>
  <si>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</si>
  <si>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</si>
  <si>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</si>
  <si>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</si>
  <si>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</si>
  <si>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</si>
  <si>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</si>
  <si>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</si>
  <si>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</si>
  <si>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</si>
  <si>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</si>
  <si>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</si>
  <si>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</si>
  <si>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</si>
  <si>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</si>
  <si>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</si>
  <si>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</si>
  <si>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</si>
  <si>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</si>
  <si>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</si>
  <si>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</si>
  <si>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</si>
  <si>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</si>
  <si>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</si>
  <si>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</si>
  <si>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</si>
  <si>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</si>
  <si>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</si>
  <si>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</si>
  <si>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</si>
  <si>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</si>
  <si>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</si>
  <si>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</si>
  <si>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</si>
  <si>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</si>
  <si>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</si>
  <si>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</si>
  <si>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</si>
  <si>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</si>
  <si>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</si>
  <si>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</si>
  <si>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</si>
  <si>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</si>
  <si>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</si>
  <si>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</si>
  <si>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</si>
  <si>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</si>
  <si>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</si>
  <si>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</si>
  <si>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</si>
  <si>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</si>
  <si>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</si>
  <si>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</si>
  <si>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</si>
  <si>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</si>
  <si>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</si>
  <si>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</si>
  <si>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</si>
  <si>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</si>
  <si>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</si>
  <si>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</si>
  <si>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</si>
  <si>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</si>
  <si>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</si>
  <si>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</si>
  <si>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</si>
  <si>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</si>
  <si>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</si>
  <si>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</si>
  <si>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</si>
  <si>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</si>
  <si>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</si>
  <si>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</si>
  <si>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</si>
  <si>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</si>
  <si>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</si>
  <si>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</si>
  <si>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</si>
  <si>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</si>
  <si>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</si>
  <si>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</si>
  <si>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</si>
  <si>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</si>
  <si>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</si>
  <si>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</si>
  <si>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</si>
  <si>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</si>
  <si>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</si>
  <si>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</si>
  <si>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</si>
  <si>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</si>
  <si>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</si>
  <si>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</si>
  <si>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</si>
  <si>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</si>
  <si>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</si>
  <si>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</si>
  <si>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</si>
  <si>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</si>
  <si>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</si>
  <si>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</si>
  <si>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</si>
  <si>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</si>
  <si>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</si>
  <si>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</si>
  <si>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</si>
  <si>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</si>
  <si>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</si>
  <si>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</si>
  <si>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</si>
  <si>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</si>
  <si>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</si>
  <si>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</si>
  <si>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</si>
  <si>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</si>
  <si>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</si>
  <si>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</si>
  <si>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</si>
  <si>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</si>
  <si>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</si>
  <si>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</si>
  <si>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</si>
  <si>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</si>
  <si>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</si>
  <si>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</si>
  <si>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</si>
  <si>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</si>
  <si>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</si>
  <si>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</si>
  <si>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</si>
  <si>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</si>
  <si>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</si>
  <si>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</si>
  <si>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</si>
  <si>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</si>
  <si>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</si>
  <si>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</si>
  <si>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</si>
  <si>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</si>
  <si>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</si>
  <si>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</si>
  <si>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</si>
  <si>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</si>
  <si>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</si>
  <si>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</si>
  <si>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</si>
  <si>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</si>
  <si>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</si>
  <si>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</si>
  <si>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</si>
  <si>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</si>
  <si>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</si>
  <si>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</si>
  <si>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</si>
  <si>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</si>
  <si>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</si>
  <si>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</si>
  <si>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</si>
  <si>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</si>
  <si>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</si>
  <si>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</si>
  <si>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</si>
  <si>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</si>
  <si>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</si>
  <si>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</si>
  <si>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</si>
  <si>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</si>
  <si>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</si>
  <si>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</si>
  <si>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</si>
  <si>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</si>
  <si>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</si>
  <si>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</si>
  <si>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</si>
  <si>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</si>
  <si>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</si>
  <si>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</si>
  <si>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</si>
  <si>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</si>
  <si>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</si>
  <si>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</si>
  <si>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</si>
  <si>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</si>
  <si>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</si>
  <si>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</si>
  <si>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</si>
  <si>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</si>
  <si>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</si>
  <si>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</si>
  <si>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</si>
  <si>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</si>
  <si>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</si>
  <si>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</si>
  <si>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</si>
  <si>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</si>
  <si>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</si>
  <si>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</si>
  <si>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</si>
  <si>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</si>
  <si>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</si>
  <si>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</si>
  <si>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</si>
  <si>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</si>
  <si>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</si>
  <si>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</si>
  <si>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</si>
  <si>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</si>
  <si>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</si>
  <si>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</si>
  <si>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</si>
  <si>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</si>
  <si>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</si>
  <si>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</si>
  <si>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</si>
  <si>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</si>
  <si>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</si>
  <si>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</si>
  <si>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</si>
  <si>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</si>
  <si>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</si>
  <si>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</si>
  <si>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</si>
  <si>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</si>
  <si>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</si>
  <si>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</si>
  <si>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</si>
  <si>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</si>
  <si>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</si>
  <si>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</si>
  <si>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</si>
  <si>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</si>
  <si>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</si>
  <si>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</si>
  <si>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</si>
  <si>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</si>
  <si>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</si>
  <si>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</si>
  <si>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</si>
  <si>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</si>
  <si>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</si>
  <si>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</si>
  <si>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</si>
  <si>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</si>
  <si>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</si>
  <si>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</si>
  <si>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</si>
  <si>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</si>
  <si>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</si>
  <si>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</si>
  <si>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</si>
  <si>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</si>
  <si>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</si>
  <si>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</si>
  <si>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</si>
  <si>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</si>
  <si>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</si>
  <si>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</si>
  <si>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</si>
  <si>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</si>
  <si>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</si>
  <si>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</si>
  <si>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</si>
  <si>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</si>
  <si>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</si>
  <si>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</si>
  <si>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</si>
  <si>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</si>
  <si>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</si>
  <si>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</si>
  <si>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</si>
  <si>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</si>
  <si>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</si>
  <si>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</si>
  <si>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</si>
  <si>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</si>
  <si>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</si>
  <si>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</si>
  <si>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</si>
  <si>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</si>
  <si>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</si>
  <si>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</si>
  <si>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</si>
  <si>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</si>
  <si>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</si>
  <si>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</si>
  <si>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</si>
  <si>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</si>
  <si>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</si>
  <si>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</si>
  <si>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</si>
  <si>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</si>
  <si>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</si>
  <si>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</si>
  <si>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</si>
  <si>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</si>
  <si>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</si>
  <si>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</si>
  <si>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</si>
  <si>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</si>
  <si>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</si>
  <si>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</si>
  <si>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</si>
  <si>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</si>
  <si>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</si>
  <si>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</si>
  <si>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</si>
  <si>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</si>
  <si>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</si>
  <si>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</si>
  <si>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</si>
  <si>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</si>
  <si>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</si>
  <si>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</si>
  <si>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</si>
  <si>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</si>
  <si>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</si>
  <si>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</si>
  <si>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</si>
  <si>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</si>
  <si>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</si>
  <si>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</si>
  <si>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</si>
  <si>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</si>
  <si>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</si>
  <si>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</si>
  <si>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</si>
  <si>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</si>
  <si>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</si>
  <si>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</si>
  <si>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</si>
  <si>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</si>
  <si>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</si>
  <si>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</si>
  <si>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</si>
  <si>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</si>
  <si>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</si>
  <si>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</si>
  <si>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</si>
  <si>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</si>
  <si>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</si>
  <si>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</si>
  <si>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</si>
  <si>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</si>
  <si>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</si>
  <si>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</si>
  <si>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</si>
  <si>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</si>
  <si>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</si>
  <si>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</si>
  <si>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</si>
  <si>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</si>
  <si>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</si>
  <si>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</si>
  <si>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</si>
  <si>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</si>
  <si>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</si>
  <si>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</si>
  <si>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</si>
  <si>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</si>
  <si>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</si>
  <si>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</si>
  <si>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</si>
  <si>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</si>
  <si>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</si>
  <si>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</si>
  <si>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</si>
  <si>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</si>
  <si>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</si>
  <si>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</si>
  <si>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</si>
  <si>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</si>
  <si>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</si>
  <si>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</si>
  <si>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</si>
  <si>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</si>
  <si>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</si>
  <si>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</si>
  <si>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</si>
  <si>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</si>
  <si>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</si>
  <si>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</si>
  <si>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</si>
  <si>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</si>
  <si>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</si>
  <si>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</si>
  <si>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</si>
  <si>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</si>
  <si>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</si>
  <si>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</si>
  <si>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</si>
  <si>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</si>
  <si>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</si>
  <si>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</si>
  <si>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</si>
  <si>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</si>
  <si>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</si>
  <si>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</si>
  <si>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</si>
  <si>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</si>
  <si>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</si>
  <si>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</si>
  <si>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</si>
  <si>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</si>
  <si>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</si>
  <si>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</si>
  <si>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</si>
  <si>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</si>
  <si>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</si>
  <si>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</si>
  <si>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</si>
  <si>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</si>
  <si>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</si>
  <si>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</si>
  <si>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</si>
  <si>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</si>
  <si>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</si>
  <si>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</si>
  <si>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</si>
  <si>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</si>
  <si>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</si>
  <si>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</si>
  <si>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</si>
  <si>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</si>
  <si>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</si>
  <si>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</si>
  <si>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</si>
  <si>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</si>
  <si>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</si>
  <si>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</si>
  <si>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</si>
  <si>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</si>
  <si>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</si>
  <si>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</si>
  <si>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</si>
  <si>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</si>
  <si>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</si>
  <si>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</si>
  <si>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</si>
  <si>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</si>
  <si>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</si>
  <si>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</si>
  <si>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</si>
  <si>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</si>
  <si>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</si>
  <si>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</si>
  <si>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</si>
  <si>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</si>
  <si>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</si>
  <si>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</si>
  <si>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</si>
  <si>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</si>
  <si>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</si>
  <si>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</si>
  <si>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</si>
  <si>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</si>
  <si>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</si>
  <si>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</si>
  <si>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</si>
  <si>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</si>
  <si>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</si>
  <si>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</si>
  <si>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</si>
  <si>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</si>
  <si>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</si>
  <si>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</si>
  <si>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</si>
  <si>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</si>
  <si>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</si>
  <si>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</si>
  <si>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</si>
  <si>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</si>
  <si>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</si>
  <si>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</si>
  <si>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</si>
  <si>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</si>
  <si>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</si>
  <si>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</si>
  <si>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</si>
  <si>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</si>
  <si>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</si>
  <si>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</si>
  <si>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</si>
  <si>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</si>
  <si>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</si>
  <si>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</si>
  <si>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</si>
  <si>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</si>
  <si>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</si>
  <si>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</si>
  <si>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</si>
  <si>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</si>
  <si>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</si>
  <si>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</si>
  <si>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</si>
  <si>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</si>
  <si>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</si>
  <si>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</si>
  <si>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</si>
  <si>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</si>
  <si>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</si>
  <si>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</si>
  <si>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</si>
  <si>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</si>
  <si>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</si>
  <si>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</si>
  <si>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</si>
  <si>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</si>
  <si>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</si>
  <si>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</si>
  <si>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</si>
  <si>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</si>
  <si>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</si>
  <si>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</si>
  <si>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</si>
  <si>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</si>
  <si>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</si>
  <si>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</si>
  <si>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</si>
  <si>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</si>
  <si>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</si>
  <si>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</si>
  <si>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</si>
  <si>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</si>
  <si>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</si>
  <si>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</si>
  <si>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</si>
  <si>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</si>
  <si>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</si>
  <si>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</si>
  <si>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</si>
  <si>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</si>
  <si>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</si>
  <si>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</si>
  <si>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</si>
  <si>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</si>
  <si>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</si>
  <si>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</si>
  <si>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</si>
  <si>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</si>
  <si>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</si>
  <si>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</si>
  <si>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</si>
  <si>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</si>
  <si>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</si>
  <si>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</si>
  <si>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</si>
  <si>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</si>
  <si>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</si>
  <si>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</si>
  <si>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</si>
  <si>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</si>
  <si>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</si>
  <si>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</si>
  <si>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</si>
  <si>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</si>
  <si>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</si>
  <si>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</si>
  <si>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</si>
  <si>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</si>
  <si>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</si>
  <si>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</si>
  <si>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</si>
  <si>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</si>
  <si>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</si>
  <si>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</si>
  <si>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</si>
  <si>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</si>
  <si>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</si>
  <si>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</si>
  <si>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</si>
  <si>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</si>
  <si>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</si>
  <si>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</si>
  <si>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</si>
  <si>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</si>
  <si>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</si>
  <si>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</si>
  <si>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</si>
  <si>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</si>
  <si>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</si>
  <si>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</si>
  <si>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</si>
  <si>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</si>
  <si>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</si>
  <si>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</si>
  <si>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</si>
  <si>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</si>
  <si>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</si>
  <si>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</si>
  <si>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</si>
  <si>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</si>
  <si>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</si>
  <si>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</si>
  <si>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</si>
  <si>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</si>
  <si>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</si>
  <si>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</si>
  <si>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</si>
  <si>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</si>
  <si>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</si>
  <si>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</si>
  <si>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</si>
  <si>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</si>
  <si>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</si>
  <si>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</si>
  <si>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</si>
  <si>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</si>
  <si>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</si>
  <si>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</si>
  <si>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</si>
  <si>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</si>
  <si>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</si>
  <si>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</si>
  <si>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</si>
  <si>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</si>
  <si>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</si>
  <si>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</si>
  <si>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</si>
  <si>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</si>
  <si>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</si>
  <si>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</si>
  <si>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</si>
  <si>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</si>
  <si>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</si>
  <si>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</si>
  <si>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</si>
  <si>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</si>
  <si>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</si>
  <si>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</si>
  <si>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</si>
  <si>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</si>
  <si>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</si>
  <si>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</si>
  <si>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</si>
  <si>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</si>
  <si>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</si>
  <si>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</si>
  <si>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</si>
  <si>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</si>
  <si>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</si>
  <si>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</si>
  <si>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</si>
  <si>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</si>
  <si>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</si>
  <si>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</si>
  <si>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</si>
  <si>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</si>
  <si>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</si>
  <si>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</si>
  <si>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</si>
  <si>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</si>
  <si>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</si>
  <si>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</si>
  <si>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</si>
  <si>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</si>
  <si>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</si>
  <si>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</si>
  <si>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</si>
  <si>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</si>
  <si>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</si>
  <si>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</si>
  <si>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</si>
  <si>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</si>
  <si>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</si>
  <si>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</si>
  <si>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</si>
  <si>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</si>
  <si>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</si>
  <si>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</si>
  <si>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</si>
  <si>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</si>
  <si>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</si>
  <si>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</si>
  <si>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</si>
  <si>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</si>
  <si>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</si>
  <si>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</si>
  <si>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</si>
  <si>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</si>
  <si>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</si>
  <si>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</si>
  <si>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</si>
  <si>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</si>
  <si>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</si>
  <si>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</si>
  <si>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</si>
  <si>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</si>
  <si>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</si>
  <si>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</si>
  <si>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</si>
  <si>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</si>
  <si>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</si>
  <si>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</si>
  <si>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</si>
  <si>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</si>
  <si>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</si>
  <si>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</si>
  <si>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</si>
  <si>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</si>
  <si>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</si>
  <si>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</si>
  <si>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</si>
  <si>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</si>
  <si>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</si>
  <si>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</si>
  <si>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</si>
  <si>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</si>
  <si>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</si>
  <si>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</si>
  <si>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</si>
  <si>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</si>
  <si>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</si>
  <si>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</si>
  <si>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</si>
  <si>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</si>
  <si>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</si>
  <si>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</si>
  <si>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</si>
  <si>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</si>
  <si>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</si>
  <si>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</si>
  <si>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</si>
  <si>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</si>
  <si>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</si>
  <si>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</si>
  <si>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</si>
  <si>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</si>
  <si>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</si>
  <si>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</si>
  <si>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</si>
  <si>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</si>
  <si>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</si>
  <si>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</si>
  <si>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</si>
  <si>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</si>
  <si>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</si>
  <si>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</si>
  <si>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</si>
  <si>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</si>
  <si>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</si>
  <si>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</si>
  <si>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</si>
  <si>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</si>
  <si>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</si>
  <si>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</si>
  <si>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</si>
  <si>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</si>
  <si>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</si>
  <si>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</si>
  <si>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</si>
  <si>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</si>
  <si>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</si>
  <si>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</si>
  <si>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</si>
  <si>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</si>
  <si>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</si>
  <si>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</si>
  <si>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</si>
  <si>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</si>
  <si>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</si>
  <si>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</si>
  <si>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</si>
  <si>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</si>
  <si>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</si>
  <si>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</si>
  <si>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</si>
  <si>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</si>
  <si>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</si>
  <si>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</si>
  <si>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</si>
  <si>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</si>
  <si>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</si>
  <si>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</si>
  <si>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</si>
  <si>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</si>
  <si>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</si>
  <si>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</si>
  <si>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</si>
  <si>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</si>
  <si>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</si>
  <si>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</si>
  <si>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</si>
  <si>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</si>
  <si>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</si>
  <si>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</si>
  <si>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</si>
  <si>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</si>
  <si>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</si>
  <si>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</si>
  <si>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</si>
  <si>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</si>
  <si>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</si>
  <si>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</si>
  <si>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</si>
  <si>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</si>
  <si>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</si>
  <si>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</si>
  <si>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</si>
  <si>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</si>
  <si>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</si>
  <si>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</si>
  <si>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</si>
  <si>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</si>
  <si>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</si>
  <si>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</si>
  <si>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</si>
  <si>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</si>
  <si>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</si>
  <si>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</si>
  <si>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</si>
  <si>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</si>
  <si>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</si>
  <si>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</si>
  <si>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</si>
  <si>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</si>
  <si>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</si>
  <si>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</si>
  <si>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</si>
  <si>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</si>
  <si>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</si>
  <si>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</si>
  <si>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</si>
  <si>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</si>
  <si>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</si>
  <si>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</si>
  <si>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</si>
  <si>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</si>
  <si>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</si>
  <si>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</si>
  <si>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</si>
  <si>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</si>
  <si>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</si>
  <si>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</si>
  <si>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</si>
  <si>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</si>
  <si>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</si>
  <si>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</si>
  <si>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</si>
  <si>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</si>
  <si>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</si>
  <si>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</si>
  <si>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</si>
  <si>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</si>
  <si>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</si>
  <si>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</si>
  <si>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</si>
  <si>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</si>
  <si>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</si>
  <si>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</si>
  <si>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</si>
  <si>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</si>
  <si>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</si>
  <si>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</si>
  <si>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</si>
  <si>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</si>
  <si>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</si>
  <si>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</si>
  <si>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</si>
  <si>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</si>
  <si>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</si>
  <si>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</si>
  <si>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</si>
  <si>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</si>
  <si>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</si>
  <si>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</si>
  <si>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</si>
  <si>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</si>
  <si>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</si>
  <si>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</si>
  <si>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</si>
  <si>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</si>
  <si>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</si>
  <si>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</si>
  <si>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</si>
  <si>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</si>
  <si>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</si>
  <si>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</si>
  <si>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</si>
  <si>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</si>
  <si>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</si>
  <si>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</si>
  <si>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</si>
  <si>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</si>
  <si>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</si>
  <si>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</si>
  <si>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</si>
  <si>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</si>
  <si>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</si>
  <si>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</si>
  <si>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</si>
  <si>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</si>
  <si>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</si>
  <si>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</si>
  <si>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</si>
  <si>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</si>
  <si>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</si>
  <si>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</si>
  <si>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</si>
  <si>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</si>
  <si>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</si>
  <si>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</si>
  <si>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</si>
  <si>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</si>
  <si>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</si>
  <si>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</si>
  <si>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</si>
  <si>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</si>
  <si>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</si>
  <si>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</si>
  <si>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</si>
  <si>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</si>
  <si>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</si>
  <si>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</si>
  <si>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</si>
  <si>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</si>
  <si>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</si>
  <si>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</si>
  <si>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</si>
  <si>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</si>
  <si>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</si>
  <si>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</si>
  <si>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</si>
  <si>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</si>
  <si>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</si>
  <si>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</si>
  <si>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</si>
  <si>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</si>
  <si>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</si>
  <si>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</si>
  <si>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</si>
  <si>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</si>
  <si>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</si>
  <si>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</si>
  <si>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</si>
  <si>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</si>
  <si>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</si>
  <si>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</si>
  <si>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</si>
  <si>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</si>
  <si>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</si>
  <si>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</si>
  <si>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</si>
  <si>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</si>
  <si>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</si>
  <si>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</si>
  <si>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</si>
  <si>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</si>
  <si>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</si>
  <si>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</si>
  <si>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</si>
  <si>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</si>
  <si>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</si>
  <si>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</si>
  <si>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</si>
  <si>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</si>
  <si>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</si>
  <si>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</si>
  <si>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</si>
  <si>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</si>
  <si>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</si>
  <si>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</si>
  <si>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</si>
  <si>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</si>
  <si>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</si>
  <si>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</si>
  <si>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</si>
  <si>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</si>
  <si>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</si>
  <si>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</si>
  <si>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</si>
  <si>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</si>
  <si>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</si>
  <si>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</si>
  <si>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</si>
  <si>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</si>
  <si>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</si>
  <si>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</si>
  <si>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</si>
  <si>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</si>
  <si>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</si>
  <si>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</si>
  <si>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</si>
  <si>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</si>
  <si>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</si>
  <si>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</si>
  <si>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</si>
  <si>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</si>
  <si>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</si>
  <si>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</si>
  <si>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</si>
  <si>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</si>
  <si>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</si>
  <si>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</si>
  <si>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</si>
  <si>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</si>
  <si>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</si>
  <si>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</si>
  <si>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</si>
  <si>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</si>
  <si>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</si>
  <si>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</si>
  <si>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</si>
  <si>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</si>
  <si>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</si>
  <si>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</si>
  <si>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</si>
  <si>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</si>
  <si>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</si>
  <si>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</si>
  <si>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</si>
  <si>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</si>
  <si>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</si>
  <si>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</si>
  <si>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</si>
  <si>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</si>
  <si>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</si>
  <si>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</si>
  <si>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</si>
  <si>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</si>
  <si>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</si>
  <si>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</si>
  <si>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</si>
  <si>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</si>
  <si>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</si>
  <si>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</si>
  <si>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</si>
  <si>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</si>
  <si>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</si>
  <si>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</si>
  <si>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</si>
  <si>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</si>
  <si>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</si>
  <si>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</si>
  <si>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</si>
  <si>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</si>
  <si>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</si>
  <si>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</si>
  <si>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</si>
  <si>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</si>
  <si>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</si>
  <si>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</si>
  <si>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</si>
  <si>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</si>
  <si>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</si>
  <si>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</si>
  <si>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</si>
  <si>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</si>
  <si>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</si>
  <si>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</si>
  <si>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</si>
  <si>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</si>
  <si>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</si>
  <si>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</si>
  <si>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</si>
  <si>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</si>
  <si>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</si>
  <si>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</si>
  <si>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</si>
  <si>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</si>
  <si>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</si>
  <si>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</si>
  <si>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</si>
  <si>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</si>
  <si>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</si>
  <si>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</si>
  <si>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</si>
  <si>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</si>
  <si>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</si>
  <si>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</si>
  <si>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</si>
  <si>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</si>
  <si>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</si>
  <si>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</si>
  <si>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</si>
  <si>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</si>
  <si>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</si>
  <si>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</si>
  <si>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</si>
  <si>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</si>
  <si>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</si>
  <si>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</si>
  <si>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</si>
  <si>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</si>
  <si>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</si>
  <si>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</si>
  <si>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</si>
  <si>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</si>
  <si>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</si>
  <si>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</si>
  <si>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</si>
  <si>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</si>
  <si>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</si>
  <si>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</si>
  <si>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</si>
  <si>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</si>
  <si>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</si>
  <si>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</si>
  <si>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</si>
  <si>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</si>
  <si>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</si>
  <si>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</si>
  <si>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</si>
  <si>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</si>
  <si>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</si>
  <si>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</si>
  <si>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</si>
  <si>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</si>
  <si>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</si>
  <si>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</si>
  <si>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</si>
  <si>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</si>
  <si>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</si>
  <si>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</si>
  <si>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</si>
  <si>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</si>
  <si>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</si>
  <si>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</si>
  <si>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</si>
  <si>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</si>
  <si>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</si>
  <si>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</si>
  <si>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</si>
  <si>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</si>
  <si>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</si>
  <si>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</si>
  <si>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</si>
  <si>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</si>
  <si>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</si>
  <si>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</si>
  <si>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</si>
  <si>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</si>
  <si>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</si>
  <si>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</si>
  <si>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</si>
  <si>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</si>
  <si>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</si>
  <si>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</si>
  <si>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</si>
  <si>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</si>
  <si>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</si>
  <si>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</si>
  <si>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</si>
  <si>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</si>
  <si>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</si>
  <si>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</si>
  <si>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</si>
  <si>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</si>
  <si>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</si>
  <si>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</si>
  <si>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</si>
  <si>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</si>
  <si>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</si>
  <si>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</si>
  <si>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</si>
  <si>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</si>
  <si>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</si>
  <si>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</si>
  <si>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</si>
  <si>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</si>
  <si>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</si>
  <si>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</si>
  <si>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</si>
  <si>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</si>
  <si>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</si>
  <si>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</si>
  <si>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</si>
  <si>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</si>
  <si>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</si>
  <si>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</si>
  <si>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</si>
  <si>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</si>
  <si>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</si>
  <si>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</si>
  <si>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</si>
  <si>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</si>
  <si>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</si>
  <si>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</si>
  <si>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</si>
  <si>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</si>
  <si>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</si>
  <si>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</si>
  <si>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</si>
  <si>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</si>
  <si>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</si>
  <si>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</si>
  <si>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</si>
  <si>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</si>
  <si>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</si>
  <si>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</si>
  <si>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</si>
  <si>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</si>
  <si>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</si>
  <si>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</si>
  <si>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</si>
  <si>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</si>
  <si>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</si>
  <si>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</si>
  <si>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</si>
  <si>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</si>
  <si>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</si>
  <si>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</si>
  <si>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</si>
  <si>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</si>
  <si>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</si>
  <si>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</si>
  <si>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</si>
  <si>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</si>
  <si>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</si>
  <si>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</si>
  <si>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</si>
  <si>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</si>
  <si>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</si>
  <si>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</si>
  <si>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</si>
  <si>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</si>
  <si>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</si>
  <si>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</si>
  <si>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</si>
  <si>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</si>
  <si>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</si>
  <si>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</si>
  <si>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</si>
  <si>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</si>
  <si>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</si>
  <si>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</si>
  <si>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</si>
  <si>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</si>
  <si>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</si>
  <si>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</si>
  <si>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</si>
  <si>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</si>
  <si>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</si>
  <si>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</si>
  <si>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</si>
  <si>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</si>
  <si>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</si>
  <si>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</si>
  <si>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</si>
  <si>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</si>
  <si>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</si>
  <si>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</si>
  <si>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</si>
  <si>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</si>
  <si>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</si>
  <si>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</si>
  <si>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</si>
  <si>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</si>
  <si>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</si>
  <si>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</si>
  <si>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</si>
  <si>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</si>
  <si>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</si>
  <si>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</si>
  <si>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</si>
  <si>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</si>
  <si>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</si>
  <si>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</si>
  <si>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</si>
  <si>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</si>
  <si>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</si>
  <si>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</si>
  <si>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</si>
  <si>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</si>
  <si>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</si>
  <si>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</si>
  <si>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</si>
  <si>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</si>
  <si>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</si>
  <si>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</si>
  <si>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</si>
  <si>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</si>
  <si>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</si>
  <si>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</si>
  <si>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</si>
  <si>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</si>
  <si>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</si>
  <si>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</si>
  <si>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</si>
  <si>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</si>
  <si>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</si>
  <si>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</si>
  <si>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</si>
  <si>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</si>
  <si>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</si>
  <si>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</si>
  <si>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</si>
  <si>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</si>
  <si>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</si>
  <si>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</si>
  <si>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</si>
  <si>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</si>
  <si>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</si>
  <si>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</si>
  <si>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</si>
  <si>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</si>
  <si>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</si>
  <si>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</si>
  <si>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</si>
  <si>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</si>
  <si>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</si>
  <si>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</si>
  <si>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</si>
  <si>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</si>
  <si>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</si>
  <si>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</si>
  <si>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</si>
  <si>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</si>
  <si>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</si>
  <si>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</si>
  <si>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</si>
  <si>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</si>
  <si>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</si>
  <si>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</si>
  <si>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</si>
  <si>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</si>
  <si>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</si>
  <si>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</si>
  <si>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</si>
  <si>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</si>
  <si>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</si>
  <si>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</si>
  <si>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</si>
  <si>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</si>
  <si>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</si>
  <si>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</si>
  <si>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</si>
  <si>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</si>
  <si>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</si>
  <si>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</si>
  <si>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</si>
  <si>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</si>
  <si>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</si>
  <si>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</si>
  <si>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</si>
  <si>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</si>
  <si>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</si>
  <si>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</si>
  <si>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</si>
  <si>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</si>
  <si>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</si>
  <si>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</si>
  <si>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</si>
  <si>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</si>
  <si>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</si>
  <si>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</si>
  <si>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</si>
  <si>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</si>
  <si>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</si>
  <si>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</si>
  <si>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</si>
  <si>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</si>
  <si>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</si>
  <si>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</si>
  <si>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</si>
  <si>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</si>
  <si>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</si>
  <si>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</si>
  <si>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</si>
  <si>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</si>
  <si>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</si>
  <si>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</si>
  <si>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</si>
  <si>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</si>
  <si>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</si>
  <si>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</si>
  <si>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</si>
  <si>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</si>
  <si>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</si>
  <si>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</si>
  <si>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</si>
  <si>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</si>
  <si>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</si>
  <si>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</si>
  <si>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</si>
  <si>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</si>
  <si>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</si>
  <si>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</si>
  <si>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</si>
  <si>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</si>
  <si>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</si>
  <si>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</si>
  <si>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</si>
  <si>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</si>
  <si>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</si>
  <si>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</si>
  <si>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</si>
  <si>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</si>
  <si>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</si>
  <si>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</si>
  <si>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</si>
  <si>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</si>
  <si>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</si>
  <si>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</si>
  <si>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</si>
  <si>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</si>
  <si>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</si>
  <si>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</si>
  <si>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</si>
  <si>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</si>
  <si>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</si>
  <si>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</si>
  <si>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</si>
  <si>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</si>
  <si>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</si>
  <si>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</si>
  <si>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</si>
  <si>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</si>
  <si>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</si>
  <si>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</si>
  <si>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</si>
  <si>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</si>
  <si>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</si>
  <si>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</si>
  <si>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</si>
  <si>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</si>
  <si>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</si>
  <si>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</si>
  <si>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</si>
  <si>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</si>
  <si>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</si>
  <si>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</si>
  <si>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</si>
  <si>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</si>
  <si>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</si>
  <si>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</si>
  <si>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</si>
  <si>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</si>
  <si>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</si>
  <si>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</si>
  <si>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</si>
  <si>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</si>
  <si>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</si>
  <si>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</si>
  <si>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</si>
  <si>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</si>
  <si>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</si>
  <si>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</si>
  <si>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</si>
  <si>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</si>
  <si>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</si>
  <si>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</si>
  <si>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</si>
  <si>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</si>
  <si>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</si>
  <si>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</si>
  <si>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</si>
  <si>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</si>
  <si>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</si>
  <si>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</si>
  <si>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</si>
  <si>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</si>
  <si>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</si>
  <si>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</si>
  <si>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</si>
  <si>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</si>
  <si>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</si>
  <si>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</si>
  <si>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</si>
  <si>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</si>
  <si>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</si>
  <si>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</si>
  <si>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</si>
  <si>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</si>
  <si>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</si>
  <si>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</si>
  <si>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</si>
  <si>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</si>
  <si>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</si>
  <si>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</si>
  <si>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</si>
  <si>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</si>
  <si>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</si>
  <si>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</si>
  <si>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</si>
  <si>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</si>
  <si>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</si>
  <si>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</si>
  <si>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</si>
  <si>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</si>
  <si>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</si>
  <si>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</si>
  <si>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</si>
  <si>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</si>
  <si>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</si>
  <si>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</si>
  <si>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</si>
  <si>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</si>
  <si>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</si>
  <si>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</si>
  <si>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</si>
  <si>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</si>
  <si>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</si>
  <si>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</si>
  <si>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</si>
  <si>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</si>
  <si>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</si>
  <si>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</si>
  <si>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</si>
  <si>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</si>
  <si>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</si>
  <si>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</si>
  <si>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</si>
  <si>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</si>
  <si>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</si>
  <si>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</si>
  <si>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</si>
  <si>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</si>
  <si>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</si>
  <si>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</si>
  <si>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</si>
  <si>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</si>
  <si>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</si>
  <si>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</si>
  <si>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</si>
  <si>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</si>
  <si>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</si>
  <si>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</si>
  <si>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</si>
  <si>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</si>
  <si>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</si>
  <si>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</si>
  <si>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</si>
  <si>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</si>
  <si>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</si>
  <si>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</si>
  <si>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</si>
  <si>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</si>
  <si>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</si>
  <si>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</si>
  <si>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</si>
  <si>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</si>
  <si>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</si>
  <si>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</si>
  <si>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</si>
  <si>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</si>
  <si>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</si>
  <si>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</si>
  <si>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</si>
  <si>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</si>
  <si>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</si>
  <si>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</si>
  <si>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</si>
  <si>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</si>
  <si>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</si>
  <si>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</si>
  <si>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</si>
  <si>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</si>
  <si>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</si>
  <si>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</si>
  <si>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</si>
  <si>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</si>
  <si>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</si>
  <si>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</si>
  <si>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</si>
  <si>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</si>
  <si>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</si>
  <si>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</si>
  <si>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</si>
  <si>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</si>
  <si>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</si>
  <si>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</si>
  <si>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</si>
  <si>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</si>
  <si>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</si>
  <si>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</si>
  <si>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</si>
  <si>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</si>
  <si>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</si>
  <si>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</si>
  <si>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</si>
  <si>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</si>
  <si>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</si>
  <si>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</si>
  <si>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</si>
  <si>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</si>
  <si>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</si>
  <si>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</si>
  <si>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</si>
  <si>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</si>
  <si>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</si>
  <si>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</si>
  <si>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</si>
  <si>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</si>
  <si>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</si>
  <si>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</si>
  <si>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</si>
  <si>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</si>
  <si>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</si>
  <si>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</si>
  <si>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</si>
  <si>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</si>
  <si>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</si>
  <si>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</si>
  <si>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</si>
  <si>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</si>
  <si>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</si>
  <si>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</si>
  <si>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</si>
  <si>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</si>
  <si>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</si>
  <si>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</si>
  <si>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</si>
  <si>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</si>
  <si>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</si>
  <si>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</si>
  <si>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</si>
  <si>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</si>
  <si>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</si>
  <si>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</si>
  <si>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</si>
  <si>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</si>
  <si>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</si>
  <si>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</si>
  <si>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</si>
  <si>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</si>
  <si>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</si>
  <si>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</si>
  <si>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</si>
  <si>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</si>
  <si>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</si>
  <si>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</si>
  <si>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</si>
  <si>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</si>
  <si>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</si>
  <si>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</si>
  <si>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</si>
  <si>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</si>
  <si>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</si>
  <si>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</si>
  <si>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</si>
  <si>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</si>
  <si>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</si>
  <si>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</si>
  <si>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</si>
  <si>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</si>
  <si>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</si>
  <si>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</si>
  <si>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</si>
  <si>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</si>
  <si>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</si>
  <si>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</si>
  <si>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</si>
  <si>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</si>
  <si>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</si>
  <si>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</si>
  <si>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</si>
  <si>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</si>
  <si>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</si>
  <si>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</si>
  <si>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</si>
  <si>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</si>
  <si>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</si>
  <si>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</si>
  <si>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</si>
  <si>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</si>
  <si>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</si>
  <si>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</si>
  <si>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</si>
  <si>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</si>
  <si>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</si>
  <si>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</si>
  <si>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</si>
  <si>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</si>
  <si>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</si>
  <si>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</si>
  <si>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</si>
  <si>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</si>
  <si>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</si>
  <si>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</si>
  <si>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</si>
  <si>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</si>
  <si>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</si>
  <si>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</si>
  <si>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</si>
  <si>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</si>
  <si>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</si>
  <si>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</si>
  <si>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</si>
  <si>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</si>
  <si>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</si>
  <si>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</si>
  <si>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</si>
  <si>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</si>
  <si>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</si>
  <si>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</si>
  <si>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</si>
  <si>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</si>
  <si>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</si>
  <si>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</si>
  <si>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</si>
  <si>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</si>
  <si>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</si>
  <si>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</si>
  <si>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</si>
  <si>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</si>
  <si>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</si>
  <si>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</si>
  <si>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</si>
  <si>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</si>
  <si>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</si>
  <si>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</si>
  <si>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</si>
  <si>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</si>
  <si>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</si>
  <si>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</si>
  <si>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</si>
  <si>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</si>
  <si>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</si>
  <si>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</si>
  <si>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</si>
  <si>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</si>
  <si>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</si>
  <si>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</si>
  <si>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</si>
  <si>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</si>
  <si>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</si>
  <si>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</si>
  <si>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</si>
  <si>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</si>
  <si>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</si>
  <si>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</si>
  <si>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</si>
  <si>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</si>
  <si>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</si>
  <si>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</si>
  <si>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</si>
  <si>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</si>
  <si>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</si>
  <si>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</si>
  <si>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</si>
  <si>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</si>
  <si>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</si>
  <si>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</si>
  <si>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</si>
  <si>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</si>
  <si>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</si>
  <si>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</si>
  <si>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</si>
  <si>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</si>
  <si>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</si>
  <si>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</si>
  <si>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</si>
  <si>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</si>
  <si>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</si>
  <si>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</si>
  <si>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</si>
  <si>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</si>
  <si>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</si>
  <si>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</si>
  <si>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</si>
  <si>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</si>
  <si>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</si>
  <si>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</si>
  <si>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</si>
  <si>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</si>
  <si>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</si>
  <si>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</si>
  <si>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</si>
  <si>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</si>
  <si>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</si>
  <si>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</si>
  <si>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</si>
  <si>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</si>
  <si>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</si>
  <si>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</si>
  <si>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</si>
  <si>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</si>
  <si>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</si>
  <si>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</si>
  <si>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</si>
  <si>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</si>
  <si>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</si>
  <si>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</si>
  <si>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</si>
  <si>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</si>
  <si>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</si>
  <si>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</si>
  <si>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</si>
  <si>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</si>
  <si>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</si>
  <si>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</si>
  <si>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</si>
  <si>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</si>
  <si>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</si>
  <si>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</si>
  <si>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</si>
  <si>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</si>
  <si>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</si>
  <si>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</si>
  <si>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</si>
  <si>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</si>
  <si>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</si>
  <si>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</si>
  <si>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</si>
  <si>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</si>
  <si>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</si>
  <si>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</si>
  <si>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</si>
  <si>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</si>
  <si>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</si>
  <si>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</si>
  <si>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</si>
  <si>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</si>
  <si>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</si>
  <si>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</si>
  <si>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</si>
  <si>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</si>
  <si>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</si>
  <si>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</si>
  <si>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</si>
  <si>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</si>
  <si>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</si>
  <si>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</si>
  <si>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</si>
  <si>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</si>
  <si>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</si>
  <si>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</si>
  <si>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</si>
  <si>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</si>
  <si>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</si>
  <si>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</si>
  <si>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</si>
  <si>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</si>
  <si>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</si>
  <si>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</si>
  <si>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</si>
  <si>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</si>
  <si>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</si>
  <si>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</si>
  <si>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</si>
  <si>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</si>
  <si>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</si>
  <si>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</si>
  <si>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</si>
  <si>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</si>
  <si>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</si>
  <si>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</si>
  <si>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</si>
  <si>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</si>
  <si>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</si>
  <si>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</si>
  <si>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</si>
  <si>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</si>
  <si>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</si>
  <si>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</si>
  <si>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</si>
  <si>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</si>
  <si>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</si>
  <si>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</si>
  <si>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</si>
  <si>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</si>
  <si>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</si>
  <si>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</si>
  <si>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</si>
  <si>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</si>
  <si>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</si>
  <si>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</si>
  <si>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</si>
  <si>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</si>
  <si>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</si>
  <si>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</si>
  <si>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</si>
  <si>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</si>
  <si>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</si>
  <si>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</si>
  <si>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</si>
  <si>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</si>
  <si>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</si>
  <si>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</si>
  <si>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</si>
  <si>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</si>
  <si>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</si>
  <si>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</si>
  <si>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</si>
  <si>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</si>
  <si>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</si>
  <si>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</si>
  <si>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</si>
  <si>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</si>
  <si>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</si>
  <si>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</si>
  <si>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</si>
  <si>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</si>
  <si>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</si>
  <si>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</si>
  <si>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</si>
  <si>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</si>
  <si>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</si>
  <si>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</si>
  <si>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</si>
  <si>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</si>
  <si>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</si>
  <si>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</si>
  <si>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</si>
  <si>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</si>
  <si>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</si>
  <si>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</si>
  <si>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</si>
  <si>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</si>
  <si>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</si>
  <si>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</si>
  <si>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</si>
  <si>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</si>
  <si>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</si>
  <si>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</si>
  <si>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</si>
  <si>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</si>
  <si>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</si>
  <si>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</si>
  <si>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</si>
  <si>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</si>
  <si>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</si>
  <si>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</si>
  <si>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</si>
  <si>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</si>
  <si>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</si>
  <si>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</si>
  <si>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</si>
  <si>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</si>
  <si>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</si>
  <si>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</si>
  <si>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</si>
  <si>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</si>
  <si>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</si>
  <si>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</si>
  <si>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</si>
  <si>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</si>
  <si>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</si>
  <si>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</si>
  <si>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</si>
  <si>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</si>
  <si>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</si>
  <si>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</si>
  <si>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</si>
  <si>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</si>
  <si>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</si>
  <si>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</si>
  <si>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</si>
  <si>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</si>
  <si>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</si>
  <si>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</si>
  <si>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</si>
  <si>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</si>
  <si>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</si>
  <si>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</si>
  <si>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</si>
  <si>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</si>
  <si>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</si>
  <si>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</si>
  <si>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</si>
  <si>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</si>
  <si>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</si>
  <si>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</si>
  <si>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</si>
  <si>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</si>
  <si>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</si>
  <si>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</si>
  <si>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</si>
  <si>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</si>
  <si>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</si>
  <si>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</si>
  <si>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</si>
  <si>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</si>
  <si>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</si>
  <si>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</si>
  <si>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</si>
  <si>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</si>
  <si>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</si>
  <si>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</si>
  <si>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</si>
  <si>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</si>
  <si>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</si>
  <si>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</si>
  <si>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</si>
  <si>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</si>
  <si>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</si>
  <si>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</si>
  <si>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</si>
  <si>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</si>
  <si>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</si>
  <si>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</si>
  <si>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</si>
  <si>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</si>
  <si>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</si>
  <si>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</si>
  <si>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</si>
  <si>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</si>
  <si>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</si>
  <si>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</si>
  <si>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</si>
  <si>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</si>
  <si>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</si>
  <si>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</si>
  <si>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</si>
  <si>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</si>
  <si>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</si>
  <si>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</si>
  <si>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</si>
  <si>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</si>
  <si>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</si>
  <si>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</si>
  <si>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</si>
  <si>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</si>
  <si>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</si>
  <si>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</si>
  <si>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</si>
  <si>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</si>
  <si>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</si>
  <si>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</si>
  <si>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</si>
  <si>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</si>
  <si>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</si>
  <si>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</si>
  <si>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</si>
  <si>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</si>
  <si>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</si>
  <si>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</si>
  <si>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</si>
  <si>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</si>
  <si>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</si>
  <si>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</si>
  <si>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</si>
  <si>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</si>
  <si>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</si>
  <si>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</si>
  <si>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</si>
  <si>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</si>
  <si>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</si>
  <si>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</si>
  <si>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</si>
  <si>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</si>
  <si>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</si>
  <si>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</si>
  <si>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</si>
  <si>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</si>
  <si>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</si>
  <si>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</si>
  <si>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</si>
  <si>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</si>
  <si>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</si>
  <si>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</si>
  <si>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</si>
  <si>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</si>
  <si>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</si>
  <si>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</si>
  <si>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</si>
  <si>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</si>
  <si>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</si>
  <si>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</si>
  <si>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</si>
  <si>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</si>
  <si>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</si>
  <si>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</si>
  <si>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</si>
  <si>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</si>
  <si>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</si>
  <si>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</si>
  <si>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</si>
  <si>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</si>
  <si>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</si>
  <si>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</si>
  <si>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</si>
  <si>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</si>
  <si>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</si>
  <si>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</si>
  <si>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</si>
  <si>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</si>
  <si>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</si>
  <si>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</si>
  <si>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</si>
  <si>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</si>
  <si>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</si>
  <si>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</si>
  <si>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</si>
  <si>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</si>
  <si>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</si>
  <si>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</si>
  <si>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</si>
  <si>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</si>
  <si>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</si>
  <si>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</si>
  <si>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</si>
  <si>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</si>
  <si>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</si>
  <si>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</si>
  <si>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</si>
  <si>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</si>
  <si>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</si>
  <si>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</si>
  <si>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</si>
  <si>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</si>
  <si>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</si>
  <si>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</si>
  <si>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</si>
  <si>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</si>
  <si>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</si>
  <si>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</si>
  <si>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</si>
  <si>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</si>
  <si>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</si>
  <si>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</si>
  <si>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</si>
  <si>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</si>
  <si>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</si>
  <si>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</si>
  <si>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</si>
  <si>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</si>
  <si>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</si>
  <si>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</si>
  <si>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</si>
  <si>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</si>
  <si>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</si>
  <si>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</si>
  <si>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</si>
  <si>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</si>
  <si>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</si>
  <si>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</si>
  <si>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</si>
  <si>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</si>
  <si>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</si>
  <si>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</si>
  <si>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</si>
  <si>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</si>
  <si>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</si>
  <si>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</si>
  <si>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</si>
  <si>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</si>
  <si>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</si>
  <si>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</si>
  <si>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</si>
  <si>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</si>
  <si>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</si>
  <si>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</si>
  <si>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</si>
  <si>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</si>
  <si>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</si>
  <si>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</si>
  <si>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</si>
  <si>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</si>
  <si>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</si>
  <si>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</si>
  <si>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</si>
  <si>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</si>
  <si>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</si>
  <si>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</si>
  <si>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</si>
  <si>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</si>
  <si>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</si>
  <si>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</si>
  <si>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</si>
  <si>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</si>
  <si>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</si>
  <si>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</si>
  <si>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</si>
  <si>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</si>
  <si>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</si>
  <si>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</si>
  <si>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</si>
  <si>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</si>
  <si>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</si>
  <si>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</si>
  <si>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</si>
  <si>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</si>
  <si>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</si>
  <si>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</si>
  <si>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</si>
  <si>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</si>
  <si>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</si>
  <si>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</si>
  <si>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</si>
  <si>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</si>
  <si>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</si>
  <si>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</si>
  <si>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</si>
  <si>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</si>
  <si>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</si>
  <si>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</si>
  <si>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</si>
  <si>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</si>
  <si>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</si>
  <si>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</si>
  <si>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</si>
  <si>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</si>
  <si>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</si>
  <si>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</si>
  <si>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</si>
  <si>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</si>
  <si>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</si>
  <si>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</si>
  <si>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</si>
  <si>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</si>
  <si>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</si>
  <si>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</si>
  <si>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</si>
  <si>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</si>
  <si>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</si>
  <si>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</si>
  <si>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</si>
  <si>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</si>
  <si>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</si>
  <si>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</si>
  <si>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</si>
  <si>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</si>
  <si>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</si>
  <si>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</si>
  <si>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</si>
  <si>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</si>
  <si>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</si>
  <si>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</si>
  <si>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</si>
  <si>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</si>
  <si>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</si>
  <si>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</si>
  <si>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</si>
  <si>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</si>
  <si>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</si>
  <si>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</si>
  <si>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</si>
  <si>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</si>
  <si>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</si>
  <si>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</si>
  <si>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</si>
  <si>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</si>
  <si>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</si>
  <si>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</si>
  <si>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</si>
  <si>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</si>
  <si>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</si>
  <si>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</si>
  <si>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</si>
  <si>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</si>
  <si>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</si>
  <si>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</si>
  <si>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</si>
  <si>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</si>
  <si>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</si>
  <si>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</si>
  <si>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</si>
  <si>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</si>
  <si>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</si>
  <si>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</si>
  <si>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</si>
  <si>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</si>
  <si>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</si>
  <si>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</si>
  <si>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</si>
  <si>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</si>
  <si>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</si>
  <si>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</si>
  <si>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</si>
  <si>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</si>
  <si>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</si>
  <si>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</si>
  <si>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</si>
  <si>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</si>
  <si>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</si>
  <si>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</si>
  <si>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</si>
  <si>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</si>
  <si>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</si>
  <si>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</si>
  <si>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</si>
  <si>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</si>
  <si>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</si>
  <si>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</si>
  <si>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</si>
  <si>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</si>
  <si>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</si>
  <si>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</si>
  <si>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</si>
  <si>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</si>
  <si>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</si>
  <si>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</si>
  <si>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</si>
  <si>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</si>
  <si>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</si>
  <si>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</si>
  <si>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</si>
  <si>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</si>
  <si>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</si>
  <si>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</si>
  <si>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</si>
  <si>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</si>
  <si>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</si>
  <si>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</si>
  <si>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</si>
  <si>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</si>
  <si>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</si>
  <si>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</si>
  <si>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</si>
  <si>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</si>
  <si>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</si>
  <si>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</si>
  <si>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</si>
  <si>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</si>
  <si>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</si>
  <si>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</si>
  <si>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</si>
  <si>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</si>
  <si>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</si>
  <si>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</si>
  <si>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</si>
  <si>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</si>
  <si>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</si>
  <si>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</si>
  <si>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</si>
  <si>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</si>
  <si>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</si>
  <si>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</si>
  <si>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</si>
  <si>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</si>
  <si>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</si>
  <si>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</si>
  <si>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</si>
  <si>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</si>
  <si>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</si>
  <si>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</si>
  <si>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</si>
  <si>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</si>
  <si>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</si>
  <si>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</si>
  <si>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</si>
  <si>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</si>
  <si>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</si>
  <si>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</si>
  <si>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</si>
  <si>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</si>
  <si>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</si>
  <si>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</si>
  <si>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</si>
  <si>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</si>
  <si>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</si>
  <si>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</si>
  <si>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</si>
  <si>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</si>
  <si>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</si>
  <si>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</si>
  <si>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</si>
  <si>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</si>
  <si>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</si>
  <si>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</si>
  <si>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</si>
  <si>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</si>
  <si>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</si>
  <si>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</si>
  <si>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</si>
  <si>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</si>
  <si>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</si>
  <si>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</si>
  <si>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</si>
  <si>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</si>
  <si>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</si>
  <si>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</si>
  <si>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</si>
  <si>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</si>
  <si>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</si>
  <si>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</si>
  <si>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</si>
  <si>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</si>
  <si>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</si>
  <si>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</si>
  <si>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</si>
  <si>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</si>
  <si>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</si>
  <si>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</si>
  <si>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</si>
  <si>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</si>
  <si>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</si>
  <si>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</si>
  <si>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</si>
  <si>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</si>
  <si>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</si>
  <si>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</si>
  <si>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</si>
  <si>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</si>
  <si>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</si>
  <si>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</si>
  <si>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</si>
  <si>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</si>
  <si>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</si>
  <si>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</si>
  <si>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</si>
  <si>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</si>
  <si>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</si>
  <si>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</si>
  <si>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</si>
  <si>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</si>
  <si>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</si>
  <si>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</si>
  <si>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</si>
  <si>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</si>
  <si>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</si>
  <si>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</si>
  <si>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</si>
  <si>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</si>
  <si>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</si>
  <si>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</si>
  <si>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</si>
  <si>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</si>
  <si>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</si>
  <si>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</si>
  <si>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</si>
  <si>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</si>
  <si>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</si>
  <si>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</si>
  <si>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</si>
  <si>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</si>
  <si>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</si>
  <si>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</si>
  <si>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</si>
  <si>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</si>
  <si>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</si>
  <si>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</si>
  <si>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</si>
  <si>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</si>
  <si>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</si>
  <si>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</si>
  <si>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</si>
  <si>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</si>
  <si>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</si>
  <si>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</si>
  <si>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</si>
  <si>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</si>
  <si>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</si>
  <si>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</si>
  <si>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</si>
  <si>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</si>
  <si>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</si>
  <si>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</si>
  <si>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</si>
  <si>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</si>
  <si>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</si>
  <si>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</si>
  <si>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</si>
  <si>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</si>
  <si>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</si>
  <si>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</si>
  <si>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</si>
  <si>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</si>
  <si>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</si>
  <si>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</si>
  <si>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</si>
  <si>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</si>
  <si>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</si>
  <si>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</si>
  <si>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</si>
  <si>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</si>
  <si>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</si>
  <si>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</si>
  <si>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</si>
  <si>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</si>
  <si>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</si>
  <si>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</si>
  <si>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</si>
  <si>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</si>
  <si>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</si>
  <si>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</si>
  <si>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</si>
  <si>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</si>
  <si>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</si>
  <si>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</si>
  <si>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</si>
  <si>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</si>
  <si>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</si>
  <si>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</si>
  <si>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</si>
  <si>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</si>
  <si>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</si>
  <si>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</si>
  <si>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</si>
  <si>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</si>
  <si>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</si>
  <si>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</si>
  <si>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</si>
  <si>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</si>
  <si>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</si>
  <si>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</si>
  <si>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</si>
  <si>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</si>
  <si>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</si>
  <si>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</si>
  <si>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</si>
  <si>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</si>
  <si>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</si>
  <si>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</si>
  <si>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</si>
  <si>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</si>
  <si>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</si>
  <si>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</si>
  <si>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</si>
  <si>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</si>
  <si>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</si>
  <si>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</si>
  <si>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</si>
  <si>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</si>
  <si>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</si>
  <si>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</si>
  <si>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</si>
  <si>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</si>
  <si>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</si>
  <si>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</si>
  <si>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</si>
  <si>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</si>
  <si>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</si>
  <si>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</si>
  <si>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</si>
  <si>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</si>
  <si>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</si>
  <si>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</si>
  <si>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</si>
  <si>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</si>
  <si>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</si>
  <si>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</si>
  <si>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</si>
  <si>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</si>
  <si>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</si>
  <si>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</si>
  <si>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</si>
  <si>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</si>
  <si>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</si>
  <si>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</si>
  <si>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</si>
  <si>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</si>
  <si>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</si>
  <si>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</si>
  <si>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</si>
  <si>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</si>
  <si>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</si>
  <si>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</si>
  <si>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</si>
  <si>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</si>
  <si>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</si>
  <si>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</si>
  <si>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</si>
  <si>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</si>
  <si>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</si>
  <si>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</si>
  <si>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</si>
  <si>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</si>
  <si>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</si>
  <si>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</si>
  <si>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</si>
  <si>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</si>
  <si>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</si>
  <si>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</si>
  <si>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</si>
  <si>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</si>
  <si>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</si>
  <si>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</si>
  <si>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</si>
  <si>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</si>
  <si>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</si>
  <si>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</si>
  <si>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</si>
  <si>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</si>
  <si>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</si>
  <si>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</si>
  <si>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</si>
  <si>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</si>
  <si>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</si>
  <si>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</si>
  <si>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</si>
  <si>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</si>
  <si>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</si>
  <si>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</si>
  <si>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</si>
  <si>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</si>
  <si>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</si>
  <si>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</si>
  <si>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</si>
  <si>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</si>
  <si>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</si>
  <si>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</si>
  <si>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</si>
  <si>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</si>
  <si>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</si>
  <si>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</si>
  <si>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</si>
  <si>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</si>
  <si>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</si>
  <si>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</si>
  <si>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</si>
  <si>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</si>
  <si>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</si>
  <si>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</si>
  <si>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</si>
  <si>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</si>
  <si>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</si>
  <si>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</si>
  <si>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</si>
  <si>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</si>
  <si>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</si>
  <si>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</si>
  <si>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</si>
  <si>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</si>
  <si>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</si>
  <si>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</si>
  <si>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</si>
  <si>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</si>
  <si>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</si>
  <si>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</si>
  <si>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</si>
  <si>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</si>
  <si>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</si>
  <si>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</si>
  <si>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</si>
  <si>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</si>
  <si>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</si>
  <si>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</si>
  <si>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</si>
  <si>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</si>
  <si>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</si>
  <si>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</si>
  <si>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</si>
  <si>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</si>
  <si>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</si>
  <si>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</si>
  <si>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</si>
  <si>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</si>
  <si>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</si>
  <si>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</si>
  <si>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</si>
  <si>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</si>
  <si>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</si>
  <si>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</si>
  <si>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</si>
  <si>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</si>
  <si>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</si>
  <si>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</si>
  <si>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</si>
  <si>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</si>
  <si>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</si>
  <si>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</si>
  <si>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</si>
  <si>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</si>
  <si>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</si>
  <si>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</si>
  <si>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</si>
  <si>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</si>
  <si>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</si>
  <si>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</si>
  <si>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</si>
  <si>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</si>
  <si>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</si>
  <si>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</si>
  <si>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</si>
  <si>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</si>
  <si>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</si>
  <si>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</si>
  <si>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</si>
  <si>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</si>
  <si>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</si>
  <si>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</si>
  <si>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</si>
  <si>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</si>
  <si>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</si>
  <si>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</si>
  <si>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</si>
  <si>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</si>
  <si>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</si>
  <si>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</si>
  <si>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</si>
  <si>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</si>
  <si>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</si>
  <si>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</si>
  <si>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</si>
  <si>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</si>
  <si>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</si>
  <si>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</si>
  <si>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</si>
  <si>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</si>
  <si>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</si>
  <si>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</si>
  <si>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</si>
  <si>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</si>
  <si>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</si>
  <si>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</si>
  <si>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</si>
  <si>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</si>
  <si>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</si>
  <si>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</si>
  <si>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</si>
  <si>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</si>
  <si>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</si>
  <si>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</si>
  <si>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</si>
  <si>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</si>
  <si>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</si>
  <si>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</si>
  <si>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</si>
  <si>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</si>
  <si>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</si>
  <si>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</si>
  <si>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</si>
  <si>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</si>
  <si>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</si>
  <si>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</si>
  <si>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</si>
  <si>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</si>
  <si>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</si>
  <si>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</si>
  <si>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</si>
  <si>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</si>
  <si>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</si>
  <si>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</si>
  <si>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</si>
  <si>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</si>
  <si>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</si>
  <si>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</si>
  <si>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</si>
  <si>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</si>
  <si>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</si>
  <si>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</si>
  <si>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</si>
  <si>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</si>
  <si>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</si>
  <si>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</si>
  <si>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</si>
  <si>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</si>
  <si>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</si>
  <si>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</si>
  <si>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</si>
  <si>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</si>
  <si>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</si>
  <si>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</si>
  <si>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</si>
  <si>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</si>
  <si>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</si>
  <si>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</si>
  <si>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</si>
  <si>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</si>
  <si>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</si>
  <si>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</si>
  <si>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</si>
  <si>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</si>
  <si>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</si>
  <si>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</si>
  <si>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</si>
  <si>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</si>
  <si>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</si>
  <si>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</si>
  <si>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</si>
  <si>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</si>
  <si>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</si>
  <si>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</si>
  <si>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</si>
  <si>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</si>
  <si>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</si>
  <si>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</si>
  <si>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</si>
  <si>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</si>
  <si>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</si>
  <si>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</si>
  <si>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</si>
  <si>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</si>
  <si>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</si>
  <si>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</si>
  <si>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</si>
  <si>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</si>
  <si>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</si>
  <si>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</si>
  <si>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</si>
  <si>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</si>
  <si>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</si>
  <si>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</si>
  <si>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</si>
  <si>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</si>
  <si>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</si>
  <si>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</si>
  <si>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</si>
  <si>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</si>
  <si>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</si>
  <si>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</si>
  <si>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</si>
  <si>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</si>
  <si>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</si>
  <si>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</si>
  <si>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</si>
  <si>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</si>
  <si>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</si>
  <si>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</si>
  <si>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</si>
  <si>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</si>
  <si>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</si>
  <si>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</si>
  <si>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</si>
  <si>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</si>
  <si>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</si>
  <si>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</si>
  <si>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</si>
  <si>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</si>
  <si>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</si>
  <si>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</si>
  <si>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</si>
  <si>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</si>
  <si>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</si>
  <si>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</si>
  <si>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</si>
  <si>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</si>
  <si>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</si>
  <si>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</si>
  <si>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</si>
  <si>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</si>
  <si>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</si>
  <si>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</si>
  <si>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</si>
  <si>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</si>
  <si>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</si>
  <si>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</si>
  <si>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</si>
  <si>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</si>
  <si>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</si>
  <si>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</si>
  <si>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</si>
  <si>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</si>
  <si>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</si>
  <si>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</si>
  <si>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</si>
  <si>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</si>
  <si>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</si>
  <si>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</si>
  <si>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</si>
  <si>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</si>
  <si>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</si>
  <si>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</si>
  <si>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</si>
  <si>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</si>
  <si>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</si>
  <si>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</si>
  <si>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</si>
  <si>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</si>
  <si>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</si>
  <si>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</si>
  <si>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</si>
  <si>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</si>
  <si>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</si>
  <si>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</si>
  <si>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</si>
  <si>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</si>
  <si>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</si>
  <si>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</si>
  <si>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</si>
  <si>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</si>
  <si>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</si>
  <si>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</si>
  <si>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</si>
  <si>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</si>
  <si>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</si>
  <si>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</si>
  <si>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</si>
  <si>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</si>
  <si>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</si>
  <si>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</si>
  <si>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</si>
  <si>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</si>
  <si>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</si>
  <si>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</si>
  <si>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</si>
  <si>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</si>
  <si>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</si>
  <si>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</si>
  <si>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</si>
  <si>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</si>
  <si>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</si>
  <si>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</si>
  <si>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</si>
  <si>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</si>
  <si>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</si>
  <si>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</si>
  <si>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</si>
  <si>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</si>
  <si>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</si>
  <si>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</si>
  <si>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</si>
  <si>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</si>
  <si>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</si>
  <si>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</si>
  <si>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</si>
  <si>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</si>
  <si>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</si>
  <si>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</si>
  <si>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</si>
  <si>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</si>
  <si>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</si>
  <si>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</si>
  <si>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</si>
  <si>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</si>
  <si>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</si>
  <si>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</si>
  <si>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</si>
  <si>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</si>
  <si>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</si>
  <si>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</si>
  <si>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</si>
  <si>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</si>
  <si>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</si>
  <si>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</si>
  <si>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</si>
  <si>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</si>
  <si>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</si>
  <si>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</si>
  <si>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</si>
  <si>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</si>
  <si>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</si>
  <si>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</si>
  <si>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</si>
  <si>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</si>
  <si>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</si>
  <si>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</si>
  <si>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</si>
  <si>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</si>
  <si>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</si>
  <si>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</si>
  <si>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</si>
  <si>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</si>
  <si>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</si>
  <si>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</si>
  <si>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</si>
  <si>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</si>
  <si>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</si>
  <si>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</si>
  <si>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</si>
  <si>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</si>
  <si>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</si>
  <si>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</si>
  <si>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</si>
  <si>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</si>
  <si>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</si>
  <si>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</si>
  <si>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</si>
  <si>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</si>
  <si>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</si>
  <si>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</si>
  <si>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</si>
  <si>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</si>
  <si>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</si>
  <si>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</si>
  <si>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</si>
  <si>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</si>
  <si>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</si>
  <si>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</si>
  <si>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</si>
  <si>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</si>
  <si>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</si>
  <si>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</si>
  <si>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</si>
  <si>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</si>
  <si>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</si>
  <si>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</si>
  <si>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</si>
  <si>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</si>
  <si>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</si>
  <si>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</si>
  <si>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</si>
  <si>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</si>
  <si>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</si>
  <si>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</si>
  <si>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</si>
  <si>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</si>
  <si>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</si>
  <si>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</si>
  <si>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</si>
  <si>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</si>
  <si>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</si>
  <si>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</si>
  <si>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</si>
  <si>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</si>
  <si>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</si>
  <si>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</si>
  <si>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</si>
  <si>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</si>
  <si>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</si>
  <si>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</si>
  <si>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</si>
  <si>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</si>
  <si>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</si>
  <si>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</si>
  <si>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</si>
  <si>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</si>
  <si>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</si>
  <si>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</si>
  <si>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</si>
  <si>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</si>
  <si>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</si>
  <si>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</si>
  <si>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</si>
  <si>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</si>
  <si>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</si>
  <si>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</si>
  <si>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</si>
  <si>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</si>
  <si>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</si>
  <si>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</si>
  <si>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</si>
  <si>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</si>
  <si>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</si>
  <si>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</si>
  <si>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</si>
  <si>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</si>
  <si>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</si>
  <si>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</si>
  <si>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</si>
  <si>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</si>
  <si>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</si>
  <si>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</si>
  <si>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</si>
  <si>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</si>
  <si>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</si>
  <si>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</si>
  <si>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</si>
  <si>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</si>
  <si>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</si>
  <si>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</si>
  <si>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</si>
  <si>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</si>
  <si>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</si>
  <si>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</si>
  <si>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</si>
  <si>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</si>
  <si>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</si>
  <si>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</si>
  <si>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</si>
  <si>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</si>
  <si>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</si>
  <si>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</si>
  <si>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</si>
  <si>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</si>
  <si>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</si>
  <si>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</si>
  <si>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</si>
  <si>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</si>
  <si>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</si>
  <si>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</si>
  <si>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</si>
  <si>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</si>
  <si>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</si>
  <si>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</si>
  <si>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</si>
  <si>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</si>
  <si>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</si>
  <si>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</si>
  <si>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</si>
  <si>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</si>
  <si>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</si>
  <si>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</si>
  <si>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</si>
  <si>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</si>
  <si>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</si>
  <si>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</si>
  <si>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</si>
  <si>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</si>
  <si>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</si>
  <si>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</si>
  <si>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</si>
  <si>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</si>
  <si>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</si>
  <si>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</si>
  <si>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</si>
  <si>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</si>
  <si>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</si>
  <si>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</si>
  <si>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</si>
  <si>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</si>
  <si>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</si>
  <si>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</si>
  <si>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</si>
  <si>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</si>
  <si>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</si>
  <si>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</si>
  <si>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</si>
  <si>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</si>
  <si>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</si>
  <si>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</si>
  <si>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</si>
  <si>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</si>
  <si>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</si>
  <si>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</si>
  <si>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</si>
  <si>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</si>
  <si>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</si>
  <si>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</si>
  <si>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</si>
  <si>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</si>
  <si>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</si>
  <si>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</si>
  <si>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</si>
  <si>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</si>
  <si>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</si>
  <si>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</si>
  <si>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</si>
  <si>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</si>
  <si>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</si>
  <si>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</si>
  <si>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</si>
  <si>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</si>
  <si>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</si>
  <si>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</si>
  <si>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</si>
  <si>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</si>
  <si>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</si>
  <si>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</si>
  <si>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</si>
  <si>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</si>
  <si>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</si>
  <si>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</si>
  <si>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</si>
  <si>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</si>
  <si>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</si>
  <si>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</si>
  <si>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</si>
  <si>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</si>
  <si>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</si>
  <si>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</si>
  <si>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</si>
  <si>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</si>
  <si>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</si>
  <si>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</si>
  <si>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</si>
  <si>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</si>
  <si>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</si>
  <si>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</si>
  <si>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</si>
  <si>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</si>
  <si>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</si>
  <si>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</si>
  <si>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</si>
  <si>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</si>
  <si>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</si>
  <si>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</si>
  <si>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</si>
  <si>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</si>
  <si>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</si>
  <si>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</si>
  <si>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</si>
  <si>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</si>
  <si>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</si>
  <si>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</si>
  <si>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</si>
  <si>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</si>
  <si>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</si>
  <si>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</si>
  <si>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</si>
  <si>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</si>
  <si>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</si>
  <si>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</si>
  <si>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</si>
  <si>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</si>
  <si>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</si>
  <si>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</si>
  <si>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</si>
  <si>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</si>
  <si>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</si>
  <si>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</si>
  <si>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</si>
  <si>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</si>
  <si>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</si>
  <si>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</si>
  <si>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</si>
  <si>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</si>
  <si>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</si>
  <si>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</si>
  <si>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</si>
  <si>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</si>
  <si>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</si>
  <si>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</si>
  <si>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</si>
  <si>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</si>
  <si>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</si>
  <si>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</si>
  <si>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</si>
  <si>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</si>
  <si>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</si>
  <si>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</si>
  <si>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</si>
  <si>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</si>
  <si>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</si>
  <si>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</si>
  <si>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</si>
  <si>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</si>
  <si>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</si>
  <si>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</si>
  <si>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</si>
  <si>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</si>
  <si>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</si>
  <si>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</si>
  <si>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</si>
  <si>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</si>
  <si>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</si>
  <si>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</si>
  <si>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</si>
  <si>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</si>
  <si>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</si>
  <si>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</si>
  <si>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</si>
  <si>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</si>
  <si>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</si>
  <si>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</si>
  <si>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</si>
  <si>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</si>
  <si>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</si>
  <si>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</si>
  <si>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</si>
  <si>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</si>
  <si>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</si>
  <si>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</si>
  <si>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</si>
  <si>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</si>
  <si>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</si>
  <si>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</si>
  <si>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</si>
  <si>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</si>
  <si>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</si>
  <si>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</si>
  <si>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</si>
  <si>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</si>
  <si>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</si>
  <si>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</si>
  <si>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</si>
  <si>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</si>
  <si>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</si>
  <si>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</si>
  <si>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</si>
  <si>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</si>
  <si>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</si>
  <si>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</si>
  <si>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</si>
  <si>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</si>
  <si>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</si>
  <si>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</si>
  <si>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</si>
  <si>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</si>
  <si>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</si>
  <si>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</si>
  <si>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</si>
  <si>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</si>
  <si>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</si>
  <si>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</si>
  <si>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</si>
  <si>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</si>
  <si>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</si>
  <si>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</si>
  <si>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</si>
  <si>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</si>
  <si>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</si>
  <si>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</si>
  <si>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</si>
  <si>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</si>
  <si>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</si>
  <si>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</si>
  <si>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</si>
  <si>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</si>
  <si>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</si>
  <si>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</si>
  <si>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</si>
  <si>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</si>
  <si>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</si>
  <si>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</si>
  <si>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</si>
  <si>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</si>
  <si>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</si>
  <si>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</si>
  <si>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</si>
  <si>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</si>
  <si>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</si>
  <si>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</si>
  <si>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</si>
  <si>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</si>
  <si>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</si>
  <si>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</si>
  <si>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</si>
  <si>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</si>
  <si>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</si>
  <si>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</si>
  <si>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</si>
  <si>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</si>
  <si>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</si>
  <si>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</si>
  <si>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</si>
  <si>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</si>
  <si>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</si>
  <si>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</si>
  <si>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</si>
  <si>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</si>
  <si>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</si>
  <si>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</si>
  <si>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</si>
  <si>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</si>
  <si>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</si>
  <si>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</si>
  <si>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</si>
  <si>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</si>
  <si>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</si>
  <si>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</si>
  <si>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</si>
  <si>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</si>
  <si>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</si>
  <si>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</si>
  <si>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</si>
  <si>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</si>
  <si>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</si>
  <si>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</si>
  <si>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</si>
  <si>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</si>
  <si>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</si>
  <si>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</si>
  <si>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</si>
  <si>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</si>
  <si>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</si>
  <si>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</si>
  <si>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</si>
  <si>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</si>
  <si>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</si>
  <si>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</si>
  <si>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</si>
  <si>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</si>
  <si>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</si>
  <si>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</si>
  <si>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</si>
  <si>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</si>
  <si>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</si>
  <si>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</si>
  <si>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</si>
  <si>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</si>
  <si>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</si>
  <si>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</si>
  <si>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</si>
  <si>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</si>
  <si>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</si>
  <si>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</si>
  <si>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</si>
  <si>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</si>
  <si>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</si>
  <si>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</si>
  <si>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</si>
  <si>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</si>
  <si>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</si>
  <si>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</si>
  <si>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</si>
  <si>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</si>
  <si>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</si>
  <si>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</si>
  <si>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</si>
  <si>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</si>
  <si>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</si>
  <si>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</si>
  <si>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</si>
  <si>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</si>
  <si>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</si>
  <si>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</si>
  <si>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</si>
  <si>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</si>
  <si>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</si>
  <si>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</si>
  <si>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</si>
  <si>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</si>
  <si>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</si>
  <si>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</si>
  <si>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</si>
  <si>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</si>
  <si>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</si>
  <si>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</si>
  <si>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</si>
  <si>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</si>
  <si>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</si>
  <si>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</si>
  <si>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</si>
  <si>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</si>
  <si>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</si>
  <si>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</si>
  <si>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</si>
  <si>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</si>
  <si>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</si>
  <si>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</si>
  <si>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</si>
  <si>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</si>
  <si>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</si>
  <si>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</si>
  <si>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</si>
  <si>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</si>
  <si>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</si>
  <si>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</si>
  <si>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</si>
  <si>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</si>
  <si>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</si>
  <si>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</si>
  <si>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</si>
  <si>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</si>
  <si>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</si>
  <si>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</si>
  <si>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</si>
  <si>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</si>
  <si>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</si>
  <si>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</si>
  <si>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</si>
  <si>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</si>
  <si>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</si>
  <si>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</si>
  <si>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</si>
  <si>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</si>
  <si>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</si>
  <si>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</si>
  <si>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</si>
  <si>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</si>
  <si>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</si>
  <si>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</si>
  <si>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</si>
  <si>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</si>
  <si>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</si>
  <si>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</si>
  <si>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</si>
  <si>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</si>
  <si>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</si>
  <si>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</si>
  <si>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</si>
  <si>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</si>
  <si>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</si>
  <si>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</si>
  <si>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</si>
  <si>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</si>
  <si>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</si>
  <si>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</si>
  <si>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</si>
  <si>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</si>
  <si>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</si>
  <si>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</si>
  <si>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</si>
  <si>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</si>
  <si>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</si>
  <si>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</si>
  <si>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</si>
  <si>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</si>
  <si>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</si>
  <si>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</si>
  <si>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</si>
  <si>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</si>
  <si>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</si>
  <si>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</si>
  <si>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</si>
  <si>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</si>
  <si>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</si>
  <si>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</si>
  <si>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</si>
  <si>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</si>
  <si>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</si>
  <si>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</si>
  <si>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</si>
  <si>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</si>
  <si>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</si>
  <si>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</si>
  <si>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</si>
  <si>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</si>
  <si>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</si>
  <si>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</si>
  <si>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</si>
  <si>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</si>
  <si>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</si>
  <si>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</si>
  <si>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</si>
  <si>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</si>
  <si>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</si>
  <si>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</si>
  <si>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</si>
  <si>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</si>
  <si>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</si>
  <si>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</si>
  <si>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</si>
  <si>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</si>
  <si>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</si>
  <si>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</si>
  <si>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</si>
  <si>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</si>
  <si>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</si>
  <si>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</si>
  <si>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</si>
  <si>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</si>
  <si>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</si>
  <si>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</si>
  <si>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</si>
  <si>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</si>
  <si>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</si>
  <si>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</si>
  <si>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</si>
  <si>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</si>
  <si>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</si>
  <si>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</si>
  <si>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</si>
  <si>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</si>
  <si>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</si>
  <si>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</si>
  <si>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</si>
  <si>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</si>
  <si>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</si>
  <si>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</si>
  <si>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</si>
  <si>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</si>
  <si>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</si>
  <si>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</si>
  <si>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</si>
  <si>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</si>
  <si>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</si>
  <si>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</si>
  <si>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</si>
  <si>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</si>
  <si>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</si>
  <si>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</si>
  <si>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</si>
  <si>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</si>
  <si>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</si>
  <si>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</si>
  <si>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</si>
  <si>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</si>
  <si>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</si>
  <si>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</si>
  <si>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</si>
  <si>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</si>
  <si>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</si>
  <si>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</si>
  <si>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</si>
  <si>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</si>
  <si>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</si>
  <si>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</si>
  <si>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</si>
  <si>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</si>
  <si>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</si>
  <si>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</si>
  <si>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</si>
  <si>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</si>
  <si>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</si>
  <si>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</si>
  <si>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</si>
  <si>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</si>
  <si>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</si>
  <si>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</si>
  <si>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</si>
  <si>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</si>
  <si>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</si>
  <si>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</si>
  <si>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</si>
  <si>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</si>
  <si>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</si>
  <si>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</si>
  <si>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</si>
  <si>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</si>
  <si>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</si>
  <si>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</si>
  <si>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</si>
  <si>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</si>
  <si>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</si>
  <si>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</si>
  <si>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</si>
  <si>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</si>
  <si>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</si>
  <si>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</si>
  <si>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</si>
  <si>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</si>
  <si>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</si>
  <si>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</si>
  <si>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</si>
  <si>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</si>
  <si>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</si>
  <si>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</si>
  <si>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</si>
  <si>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</si>
  <si>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</si>
  <si>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</si>
  <si>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</si>
  <si>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</si>
  <si>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</si>
  <si>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</si>
  <si>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</si>
  <si>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</si>
  <si>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</si>
  <si>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</si>
  <si>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</si>
  <si>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</si>
  <si>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</si>
  <si>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</si>
  <si>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</si>
  <si>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</si>
  <si>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</si>
  <si>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</si>
  <si>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</si>
  <si>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</si>
  <si>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</si>
  <si>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</si>
  <si>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</si>
  <si>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</si>
  <si>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</si>
  <si>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</si>
  <si>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</si>
  <si>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</si>
  <si>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</si>
  <si>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</si>
  <si>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</si>
  <si>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</si>
  <si>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</si>
  <si>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</si>
  <si>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</si>
  <si>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</si>
  <si>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</si>
  <si>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</si>
  <si>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</si>
  <si>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</si>
  <si>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</si>
  <si>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</si>
  <si>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</si>
  <si>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</si>
  <si>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</si>
  <si>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</si>
  <si>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</si>
  <si>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</si>
  <si>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</si>
  <si>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</si>
  <si>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</si>
  <si>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</si>
  <si>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</si>
  <si>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</si>
  <si>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</si>
  <si>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</si>
  <si>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</si>
  <si>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</si>
  <si>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</si>
  <si>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</si>
  <si>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</si>
  <si>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</si>
  <si>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</si>
  <si>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</si>
  <si>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</si>
  <si>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</si>
  <si>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</si>
  <si>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</si>
  <si>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</si>
  <si>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</si>
  <si>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</si>
  <si>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</si>
  <si>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</si>
  <si>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</si>
  <si>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</si>
  <si>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</si>
  <si>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</si>
  <si>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</si>
  <si>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</si>
  <si>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</si>
  <si>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</si>
  <si>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</si>
  <si>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</si>
  <si>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</si>
  <si>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</si>
  <si>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</si>
  <si>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</si>
  <si>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</si>
  <si>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</si>
  <si>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</si>
  <si>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</si>
  <si>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</si>
  <si>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</si>
  <si>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</si>
  <si>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</si>
  <si>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</si>
  <si>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</si>
  <si>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</si>
  <si>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</si>
  <si>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</si>
  <si>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</si>
  <si>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</si>
  <si>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</si>
  <si>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</si>
  <si>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</si>
  <si>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</si>
  <si>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</si>
  <si>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</si>
  <si>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</si>
  <si>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</si>
  <si>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</si>
  <si>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</si>
  <si>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</si>
  <si>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</si>
  <si>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</si>
  <si>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</si>
  <si>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</si>
  <si>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</si>
  <si>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</si>
  <si>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</si>
  <si>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</si>
  <si>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</si>
  <si>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</si>
  <si>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</si>
  <si>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</si>
  <si>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</si>
  <si>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</si>
  <si>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</si>
  <si>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</si>
  <si>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</si>
  <si>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</si>
  <si>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</si>
  <si>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</si>
  <si>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</si>
  <si>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</si>
  <si>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</si>
  <si>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</si>
  <si>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</si>
  <si>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</si>
  <si>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</si>
  <si>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</si>
  <si>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</si>
  <si>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</si>
  <si>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</si>
  <si>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</si>
  <si>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</si>
  <si>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</si>
  <si>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</si>
  <si>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</si>
  <si>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</si>
  <si>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</si>
  <si>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</si>
  <si>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</si>
  <si>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</si>
  <si>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</si>
  <si>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</si>
  <si>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</si>
  <si>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</si>
  <si>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</si>
  <si>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</si>
  <si>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</si>
  <si>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</si>
  <si>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</si>
  <si>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</si>
  <si>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</si>
  <si>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</si>
  <si>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</si>
  <si>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</si>
  <si>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</si>
  <si>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</si>
  <si>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</si>
  <si>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</si>
  <si>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</si>
  <si>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</si>
  <si>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</si>
  <si>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</si>
  <si>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</si>
  <si>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</si>
  <si>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</si>
  <si>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</si>
  <si>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</si>
  <si>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</si>
  <si>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</si>
  <si>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</si>
  <si>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</si>
  <si>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</si>
  <si>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</si>
  <si>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</si>
  <si>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</si>
  <si>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</si>
  <si>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</si>
  <si>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</si>
  <si>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</si>
  <si>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</si>
  <si>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</si>
  <si>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</si>
  <si>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</si>
  <si>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</si>
  <si>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</si>
  <si>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</si>
  <si>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</si>
  <si>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</si>
  <si>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</si>
  <si>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</si>
  <si>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</si>
  <si>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</si>
  <si>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</si>
  <si>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</si>
  <si>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</si>
  <si>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</si>
  <si>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</si>
  <si>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</si>
  <si>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</si>
  <si>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</si>
  <si>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</si>
  <si>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</si>
  <si>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</si>
  <si>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</si>
  <si>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</si>
  <si>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</si>
  <si>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</si>
  <si>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</si>
  <si>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</si>
  <si>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</si>
  <si>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</si>
  <si>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</si>
  <si>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</si>
  <si>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</si>
  <si>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</si>
  <si>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</si>
  <si>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</si>
  <si>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</si>
  <si>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</si>
  <si>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</si>
  <si>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</si>
  <si>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</si>
  <si>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</si>
  <si>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</si>
  <si>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</si>
  <si>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</si>
  <si>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</si>
  <si>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</si>
  <si>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</si>
  <si>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</si>
  <si>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</si>
  <si>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</si>
  <si>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</si>
  <si>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</si>
  <si>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</si>
  <si>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</si>
  <si>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</si>
  <si>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</si>
  <si>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</si>
  <si>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</si>
  <si>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</si>
  <si>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</si>
  <si>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</si>
  <si>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</si>
  <si>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</si>
  <si>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</si>
  <si>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</si>
  <si>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</si>
  <si>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</si>
  <si>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</si>
  <si>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</si>
  <si>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</si>
  <si>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</si>
  <si>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</si>
  <si>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</si>
  <si>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</si>
  <si>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</si>
  <si>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</si>
  <si>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</si>
  <si>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</si>
  <si>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</si>
  <si>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</si>
  <si>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</si>
  <si>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</si>
  <si>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</si>
  <si>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</si>
  <si>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</si>
  <si>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</si>
  <si>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</si>
  <si>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</si>
  <si>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</si>
  <si>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</si>
  <si>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</si>
  <si>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</si>
  <si>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</si>
  <si>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</si>
  <si>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</si>
  <si>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</si>
  <si>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</si>
  <si>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</si>
  <si>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</si>
  <si>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</si>
  <si>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</si>
  <si>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</si>
  <si>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</si>
  <si>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</si>
  <si>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</si>
  <si>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</si>
  <si>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</si>
  <si>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</si>
  <si>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</si>
  <si>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</si>
  <si>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</si>
  <si>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</si>
  <si>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</si>
  <si>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</si>
  <si>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</si>
  <si>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</si>
  <si>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</si>
  <si>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</si>
  <si>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</si>
  <si>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</si>
  <si>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</si>
  <si>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</si>
  <si>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</si>
  <si>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</si>
  <si>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</si>
  <si>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</si>
  <si>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</si>
  <si>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</si>
  <si>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</si>
  <si>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</si>
  <si>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</si>
  <si>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</si>
  <si>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</si>
  <si>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</si>
  <si>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</si>
  <si>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</si>
  <si>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</si>
  <si>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</si>
  <si>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</si>
  <si>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</si>
  <si>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</si>
  <si>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</si>
  <si>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</si>
  <si>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</si>
  <si>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</si>
  <si>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</si>
  <si>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</si>
  <si>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</si>
  <si>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</si>
  <si>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</si>
  <si>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</si>
  <si>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</si>
  <si>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</si>
  <si>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</si>
  <si>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</si>
  <si>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</si>
  <si>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</si>
  <si>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</si>
  <si>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</si>
  <si>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</si>
  <si>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</si>
  <si>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</si>
  <si>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</si>
  <si>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</si>
  <si>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</si>
  <si>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</si>
  <si>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</si>
  <si>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</si>
  <si>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</si>
  <si>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</si>
  <si>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</si>
  <si>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</si>
  <si>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</si>
  <si>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</si>
  <si>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</si>
  <si>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</si>
  <si>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</si>
  <si>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</si>
  <si>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</si>
  <si>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</si>
  <si>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</si>
  <si>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</si>
  <si>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</si>
  <si>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</si>
  <si>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</si>
  <si>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</si>
  <si>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</si>
  <si>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</si>
  <si>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</si>
  <si>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</si>
  <si>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</si>
  <si>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</si>
  <si>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</si>
  <si>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</si>
  <si>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</si>
  <si>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</si>
  <si>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</si>
  <si>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</si>
  <si>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</si>
  <si>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</si>
  <si>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</si>
  <si>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</si>
  <si>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</si>
  <si>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</si>
  <si>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</si>
  <si>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</si>
  <si>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</si>
  <si>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</si>
  <si>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</si>
  <si>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</si>
  <si>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</si>
  <si>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</si>
  <si>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</si>
  <si>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</si>
  <si>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</si>
  <si>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</si>
  <si>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</si>
  <si>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</si>
  <si>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</si>
  <si>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</si>
  <si>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</si>
  <si>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</si>
  <si>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</si>
  <si>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</si>
  <si>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</si>
  <si>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</si>
  <si>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</si>
  <si>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</si>
  <si>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</si>
  <si>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</si>
  <si>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</si>
  <si>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</si>
  <si>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</si>
  <si>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</si>
  <si>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</si>
  <si>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</si>
  <si>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</si>
  <si>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</si>
  <si>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</si>
  <si>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</si>
  <si>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</si>
  <si>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</si>
  <si>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</si>
  <si>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</si>
  <si>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</si>
  <si>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</si>
  <si>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</si>
  <si>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</si>
  <si>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</si>
  <si>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</si>
  <si>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</si>
  <si>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</si>
  <si>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</si>
  <si>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</si>
  <si>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</si>
  <si>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</si>
  <si>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</si>
  <si>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</si>
  <si>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</si>
  <si>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</si>
  <si>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</si>
  <si>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</si>
  <si>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</si>
  <si>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</si>
  <si>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</si>
  <si>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</si>
  <si>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</si>
  <si>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</si>
  <si>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</si>
  <si>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</si>
  <si>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</si>
  <si>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</si>
  <si>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</si>
  <si>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</si>
  <si>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</si>
  <si>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</si>
  <si>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</si>
  <si>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</si>
  <si>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</si>
  <si>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</si>
  <si>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</si>
  <si>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</si>
  <si>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</si>
  <si>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</si>
  <si>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</si>
  <si>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</si>
  <si>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</si>
  <si>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</si>
  <si>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</si>
  <si>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</si>
  <si>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</si>
  <si>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</si>
  <si>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</si>
  <si>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</si>
  <si>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</si>
  <si>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</si>
  <si>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</si>
  <si>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</si>
  <si>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</si>
  <si>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</si>
  <si>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</si>
  <si>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</si>
  <si>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</si>
  <si>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</si>
  <si>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</si>
  <si>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</si>
  <si>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</si>
  <si>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</si>
  <si>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</si>
  <si>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</si>
  <si>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</si>
  <si>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</si>
  <si>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</si>
  <si>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</si>
  <si>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</si>
  <si>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</si>
  <si>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</si>
  <si>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</si>
  <si>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</si>
  <si>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</si>
  <si>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</si>
  <si>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</si>
  <si>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</si>
  <si>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</si>
  <si>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</si>
  <si>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</si>
  <si>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</si>
  <si>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</si>
  <si>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</si>
  <si>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</si>
  <si>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</si>
  <si>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</si>
  <si>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</si>
  <si>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</si>
  <si>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</si>
  <si>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</si>
  <si>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</si>
  <si>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</si>
  <si>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</si>
  <si>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</si>
  <si>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</si>
  <si>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</si>
  <si>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</si>
  <si>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</si>
  <si>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</si>
  <si>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</si>
  <si>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</si>
  <si>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</si>
  <si>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</si>
  <si>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</si>
  <si>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</si>
  <si>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</si>
  <si>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</si>
  <si>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</si>
  <si>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</si>
  <si>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</si>
  <si>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</si>
  <si>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</si>
  <si>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</si>
  <si>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</si>
  <si>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</si>
  <si>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</si>
  <si>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</si>
  <si>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</si>
  <si>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</si>
  <si>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</si>
  <si>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</si>
  <si>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</si>
  <si>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</si>
  <si>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</si>
  <si>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</si>
  <si>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</si>
  <si>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</si>
  <si>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</si>
  <si>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</si>
  <si>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</si>
  <si>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</si>
  <si>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</si>
  <si>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</si>
  <si>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</si>
  <si>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</si>
  <si>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</si>
  <si>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</si>
  <si>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</si>
  <si>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</si>
  <si>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</si>
  <si>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</si>
  <si>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</si>
  <si>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</si>
  <si>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</si>
  <si>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</si>
  <si>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</si>
  <si>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</si>
  <si>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</si>
  <si>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</si>
  <si>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</si>
  <si>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</si>
  <si>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</si>
  <si>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</si>
  <si>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</si>
  <si>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</si>
  <si>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</si>
  <si>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</si>
  <si>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</si>
  <si>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</si>
  <si>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</si>
  <si>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</si>
  <si>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</si>
  <si>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</si>
  <si>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</si>
  <si>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</si>
  <si>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</si>
  <si>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</si>
  <si>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</si>
  <si>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</si>
  <si>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</si>
  <si>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</si>
  <si>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</si>
  <si>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</si>
  <si>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</si>
  <si>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</si>
  <si>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</si>
  <si>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</si>
  <si>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</si>
  <si>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</si>
  <si>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</si>
  <si>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</si>
  <si>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</si>
  <si>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</si>
  <si>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</si>
  <si>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</si>
  <si>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</si>
  <si>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</si>
  <si>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</si>
  <si>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</si>
  <si>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</si>
  <si>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</si>
  <si>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</si>
  <si>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</si>
  <si>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</si>
  <si>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</si>
  <si>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</si>
  <si>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</si>
  <si>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</si>
  <si>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</si>
  <si>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</si>
  <si>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</si>
  <si>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</si>
  <si>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</si>
  <si>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</si>
  <si>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</si>
  <si>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</si>
  <si>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</si>
  <si>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</si>
  <si>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</si>
  <si>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</si>
  <si>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</si>
  <si>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</si>
  <si>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</si>
  <si>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</si>
  <si>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</si>
  <si>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</si>
  <si>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</si>
  <si>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</si>
  <si>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</si>
  <si>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</si>
  <si>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</si>
  <si>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</si>
  <si>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</si>
  <si>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</si>
  <si>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</si>
  <si>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</si>
  <si>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</si>
  <si>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</si>
  <si>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</si>
  <si>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</si>
  <si>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</si>
  <si>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</si>
  <si>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</si>
  <si>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</si>
  <si>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</si>
  <si>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</si>
  <si>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</si>
  <si>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</si>
  <si>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</si>
  <si>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</si>
  <si>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</si>
  <si>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</si>
  <si>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</si>
  <si>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</si>
  <si>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</si>
  <si>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</si>
  <si>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</si>
  <si>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</si>
  <si>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</si>
  <si>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</si>
  <si>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</si>
  <si>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</si>
  <si>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</si>
  <si>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</si>
  <si>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</si>
  <si>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</si>
  <si>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</si>
  <si>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</si>
  <si>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</si>
  <si>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</si>
  <si>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</si>
  <si>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</si>
  <si>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</si>
  <si>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</si>
  <si>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</si>
  <si>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</si>
  <si>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</si>
  <si>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</si>
  <si>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</si>
  <si>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</si>
  <si>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</si>
  <si>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</si>
  <si>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</si>
  <si>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</si>
  <si>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</si>
  <si>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</si>
  <si>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</si>
  <si>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</si>
  <si>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</si>
  <si>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</si>
  <si>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</si>
  <si>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</si>
  <si>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</si>
  <si>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</si>
  <si>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</si>
  <si>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</si>
  <si>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</si>
  <si>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</si>
  <si>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</si>
  <si>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</si>
  <si>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</si>
  <si>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</si>
  <si>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</si>
  <si>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</si>
  <si>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</si>
  <si>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</si>
  <si>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</si>
  <si>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</si>
  <si>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</si>
  <si>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</si>
  <si>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</si>
  <si>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</si>
  <si>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</si>
  <si>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</si>
  <si>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</si>
  <si>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</si>
  <si>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</si>
  <si>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</si>
  <si>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</si>
  <si>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</si>
  <si>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</si>
  <si>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</si>
  <si>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</si>
  <si>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</si>
  <si>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</si>
  <si>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</si>
  <si>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</si>
  <si>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</si>
  <si>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</si>
  <si>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</si>
  <si>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</si>
  <si>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</si>
  <si>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</si>
  <si>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</si>
  <si>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</si>
  <si>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</si>
  <si>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</si>
  <si>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</si>
  <si>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</si>
  <si>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</si>
  <si>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</si>
  <si>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</si>
  <si>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</si>
  <si>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</si>
  <si>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</si>
  <si>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</si>
  <si>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</si>
  <si>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</si>
  <si>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</si>
  <si>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</si>
  <si>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</si>
  <si>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</si>
  <si>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</si>
  <si>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</si>
  <si>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</si>
  <si>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</si>
  <si>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</si>
  <si>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</si>
  <si>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</si>
  <si>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</si>
  <si>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</si>
  <si>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</si>
  <si>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</si>
  <si>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</si>
  <si>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</si>
  <si>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</si>
  <si>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</si>
  <si>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</si>
  <si>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</si>
  <si>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</si>
  <si>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</si>
  <si>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</si>
  <si>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</si>
  <si>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</si>
  <si>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</si>
  <si>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</si>
  <si>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</si>
  <si>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</si>
  <si>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</si>
  <si>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</si>
  <si>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</si>
  <si>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</si>
  <si>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</si>
  <si>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</si>
  <si>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</si>
  <si>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</si>
  <si>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</si>
  <si>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</si>
  <si>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</si>
  <si>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</si>
  <si>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</si>
  <si>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</si>
  <si>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</si>
  <si>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</si>
  <si>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</si>
  <si>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</si>
  <si>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</si>
  <si>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</si>
  <si>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</si>
  <si>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</si>
  <si>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</si>
  <si>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</si>
  <si>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</si>
  <si>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</si>
  <si>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</si>
  <si>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</si>
  <si>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</si>
  <si>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</si>
  <si>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</si>
  <si>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</si>
  <si>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</si>
  <si>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</si>
  <si>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</si>
  <si>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</si>
  <si>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</si>
  <si>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</si>
  <si>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</si>
  <si>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</si>
  <si>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</si>
  <si>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</si>
  <si>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</si>
  <si>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</si>
  <si>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</si>
  <si>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</si>
  <si>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</si>
  <si>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</si>
  <si>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</si>
  <si>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</si>
  <si>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</si>
  <si>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</si>
  <si>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</si>
  <si>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</si>
  <si>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</si>
  <si>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</si>
  <si>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</si>
  <si>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</si>
  <si>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</si>
  <si>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</si>
  <si>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</si>
  <si>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</si>
  <si>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</si>
  <si>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</si>
  <si>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</si>
  <si>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</si>
  <si>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</si>
  <si>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</si>
  <si>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</si>
  <si>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</si>
  <si>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</si>
  <si>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</si>
  <si>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</si>
  <si>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</si>
  <si>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</si>
  <si>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</si>
  <si>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</si>
  <si>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</si>
  <si>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</si>
  <si>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</si>
  <si>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</si>
  <si>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</si>
  <si>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</si>
  <si>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</si>
  <si>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</si>
  <si>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</si>
  <si>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</si>
  <si>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</si>
  <si>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</si>
  <si>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</si>
  <si>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</si>
  <si>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</si>
  <si>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</si>
  <si>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</si>
  <si>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</si>
  <si>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</si>
  <si>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</si>
  <si>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</si>
  <si>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</si>
  <si>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</si>
  <si>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</si>
  <si>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</si>
  <si>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</si>
  <si>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</si>
  <si>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</si>
  <si>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</si>
  <si>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</si>
  <si>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</si>
  <si>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</si>
  <si>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</si>
  <si>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</si>
  <si>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</si>
  <si>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</si>
  <si>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</si>
  <si>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</si>
  <si>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</si>
  <si>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</si>
  <si>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</si>
  <si>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</si>
  <si>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</si>
  <si>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</si>
  <si>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</si>
  <si>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</si>
  <si>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</si>
  <si>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</si>
  <si>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</si>
  <si>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</si>
  <si>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</si>
  <si>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</si>
  <si>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</si>
  <si>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</si>
  <si>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</si>
  <si>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</si>
  <si>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</si>
  <si>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</si>
  <si>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</si>
  <si>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</si>
  <si>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</si>
  <si>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</si>
  <si>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</si>
  <si>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</si>
  <si>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</si>
  <si>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</si>
  <si>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</si>
  <si>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</si>
  <si>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</si>
  <si>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</si>
  <si>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</si>
  <si>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</si>
  <si>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</si>
  <si>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</si>
  <si>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</si>
  <si>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</si>
  <si>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</si>
  <si>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</si>
  <si>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</si>
  <si>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</si>
  <si>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</si>
  <si>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</si>
  <si>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</si>
  <si>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</si>
  <si>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</si>
  <si>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</si>
  <si>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</si>
  <si>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</si>
  <si>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</si>
  <si>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</si>
  <si>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</si>
  <si>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</si>
  <si>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</si>
  <si>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</si>
  <si>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</si>
  <si>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</si>
  <si>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</si>
  <si>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</si>
  <si>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</si>
  <si>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</si>
  <si>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</si>
  <si>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</si>
  <si>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</si>
  <si>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</si>
  <si>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</si>
  <si>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</si>
  <si>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</si>
  <si>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</si>
  <si>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</si>
  <si>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</si>
  <si>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</si>
  <si>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</si>
  <si>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</si>
  <si>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</si>
  <si>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</si>
  <si>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</si>
  <si>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</si>
  <si>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</si>
  <si>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</si>
  <si>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</si>
  <si>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</si>
  <si>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</si>
  <si>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</si>
  <si>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</si>
  <si>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</si>
  <si>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</si>
  <si>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</si>
  <si>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</si>
  <si>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</si>
  <si>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</si>
  <si>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</si>
  <si>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</si>
  <si>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</si>
  <si>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</si>
  <si>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</si>
  <si>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</si>
  <si>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</si>
  <si>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</si>
  <si>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</si>
  <si>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</si>
  <si>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</si>
  <si>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</si>
  <si>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</si>
  <si>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</si>
  <si>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</si>
  <si>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</si>
  <si>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</si>
  <si>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</si>
  <si>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</si>
  <si>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</si>
  <si>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</si>
  <si>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</si>
  <si>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</si>
  <si>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</si>
  <si>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</si>
  <si>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</si>
  <si>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</si>
  <si>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</si>
  <si>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</si>
  <si>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</si>
  <si>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</si>
  <si>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</si>
  <si>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</si>
  <si>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</si>
  <si>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</si>
  <si>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</si>
  <si>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</si>
  <si>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</si>
  <si>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</si>
  <si>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</si>
  <si>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</si>
  <si>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</si>
  <si>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</si>
  <si>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</si>
  <si>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</si>
  <si>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</si>
  <si>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</si>
  <si>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</si>
  <si>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</si>
  <si>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</si>
  <si>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</si>
  <si>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</si>
  <si>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</si>
  <si>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</si>
  <si>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</si>
  <si>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</si>
  <si>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</si>
  <si>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</si>
  <si>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</si>
  <si>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</si>
  <si>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</si>
  <si>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</si>
  <si>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</si>
  <si>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</si>
  <si>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</si>
  <si>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</si>
  <si>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</si>
  <si>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</si>
  <si>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</si>
  <si>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</si>
  <si>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</si>
  <si>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</si>
  <si>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</si>
  <si>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</si>
  <si>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</si>
  <si>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</si>
  <si>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</si>
  <si>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</si>
  <si>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</si>
  <si>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</si>
  <si>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</si>
  <si>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</si>
  <si>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</si>
  <si>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</si>
  <si>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</si>
  <si>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</si>
  <si>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</si>
  <si>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</si>
  <si>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</si>
  <si>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</si>
  <si>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</si>
  <si>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</si>
  <si>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</si>
  <si>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</si>
  <si>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</si>
  <si>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</si>
  <si>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</si>
  <si>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</si>
  <si>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</si>
  <si>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</si>
  <si>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</si>
  <si>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</si>
  <si>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</si>
  <si>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</si>
  <si>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</si>
  <si>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</si>
  <si>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</si>
  <si>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</si>
  <si>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</si>
  <si>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</si>
  <si>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</si>
  <si>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</si>
  <si>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</si>
  <si>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</si>
  <si>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</si>
  <si>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</si>
  <si>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</si>
  <si>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</si>
  <si>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</si>
  <si>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</si>
  <si>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</si>
  <si>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</si>
  <si>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</si>
  <si>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</si>
  <si>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</si>
  <si>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</si>
  <si>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</si>
  <si>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</si>
  <si>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</si>
  <si>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</si>
  <si>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</si>
  <si>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</si>
  <si>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</si>
  <si>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</si>
  <si>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</si>
  <si>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</si>
  <si>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</si>
  <si>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</si>
  <si>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</si>
  <si>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</si>
  <si>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</si>
  <si>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</si>
  <si>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</si>
  <si>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</si>
  <si>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</si>
  <si>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</si>
  <si>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</si>
  <si>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</si>
  <si>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</si>
  <si>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</si>
  <si>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</si>
  <si>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</si>
  <si>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</si>
  <si>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</si>
  <si>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</si>
  <si>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</si>
  <si>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</si>
  <si>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</si>
  <si>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</si>
  <si>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</si>
  <si>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</si>
  <si>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</si>
  <si>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</si>
  <si>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</si>
  <si>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</si>
  <si>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</si>
  <si>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</si>
  <si>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</si>
  <si>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</si>
  <si>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</si>
  <si>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</si>
  <si>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</si>
  <si>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</si>
  <si>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</si>
  <si>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</si>
  <si>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</si>
  <si>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</si>
  <si>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</si>
  <si>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</si>
  <si>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</si>
  <si>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</si>
  <si>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</si>
  <si>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</si>
  <si>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</si>
  <si>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</si>
  <si>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</si>
  <si>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</si>
  <si>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</si>
  <si>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</si>
  <si>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</si>
  <si>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</si>
  <si>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</si>
  <si>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</si>
  <si>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</si>
  <si>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</si>
  <si>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</si>
  <si>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</si>
  <si>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</si>
  <si>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</si>
  <si>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</si>
  <si>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</si>
  <si>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</si>
  <si>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</si>
  <si>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</si>
  <si>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</si>
  <si>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</si>
  <si>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</si>
  <si>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</si>
  <si>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</si>
  <si>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</si>
  <si>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</si>
  <si>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</si>
  <si>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</si>
  <si>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</si>
  <si>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</si>
  <si>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</si>
  <si>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</si>
  <si>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</si>
  <si>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</si>
  <si>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</si>
  <si>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</si>
  <si>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</si>
  <si>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</si>
  <si>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</si>
  <si>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</si>
  <si>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</si>
  <si>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</si>
  <si>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</si>
  <si>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</si>
  <si>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</si>
  <si>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</si>
  <si>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</si>
  <si>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</si>
  <si>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</si>
  <si>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</si>
  <si>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</si>
  <si>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</si>
  <si>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</si>
  <si>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</si>
  <si>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</si>
  <si>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</si>
  <si>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</si>
  <si>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</si>
  <si>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</si>
  <si>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</si>
  <si>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</si>
  <si>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</si>
  <si>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</si>
  <si>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</si>
  <si>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</si>
  <si>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</si>
  <si>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</si>
  <si>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</si>
  <si>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</si>
  <si>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</si>
  <si>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</si>
  <si>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</si>
  <si>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</si>
  <si>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</si>
  <si>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</si>
  <si>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</si>
  <si>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</si>
  <si>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</si>
  <si>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</si>
  <si>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</si>
  <si>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</si>
  <si>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</si>
  <si>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</si>
  <si>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</si>
  <si>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</si>
  <si>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</si>
  <si>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</si>
  <si>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</si>
  <si>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</si>
  <si>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</si>
  <si>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</si>
  <si>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</si>
  <si>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</si>
  <si>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</si>
  <si>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</si>
  <si>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</si>
  <si>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</si>
  <si>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</si>
  <si>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</si>
  <si>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</si>
  <si>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</si>
  <si>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</si>
  <si>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</si>
  <si>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</si>
  <si>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</si>
  <si>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</si>
  <si>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</si>
  <si>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</si>
  <si>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</si>
  <si>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</si>
  <si>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</si>
  <si>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</si>
  <si>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</si>
  <si>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</si>
  <si>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</si>
  <si>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</si>
  <si>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</si>
  <si>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</si>
  <si>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</si>
  <si>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</si>
  <si>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</si>
  <si>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</si>
  <si>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</si>
  <si>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</si>
  <si>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</si>
  <si>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</si>
  <si>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</si>
  <si>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</si>
  <si>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</si>
  <si>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</si>
  <si>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</si>
  <si>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</si>
  <si>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</si>
  <si>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</si>
  <si>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</si>
  <si>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</si>
  <si>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</si>
  <si>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</si>
  <si>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</si>
  <si>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</si>
  <si>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</si>
  <si>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</si>
  <si>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</si>
  <si>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</si>
  <si>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</si>
  <si>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</si>
  <si>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</si>
  <si>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</si>
  <si>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</si>
  <si>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</si>
  <si>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</si>
  <si>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</si>
  <si>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</si>
  <si>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</si>
  <si>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</si>
  <si>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</si>
  <si>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</si>
  <si>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</si>
  <si>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</si>
  <si>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</si>
  <si>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</si>
  <si>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</si>
  <si>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</si>
  <si>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</si>
  <si>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</si>
  <si>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</si>
  <si>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</si>
  <si>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</si>
  <si>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</si>
  <si>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</si>
  <si>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</si>
  <si>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</si>
  <si>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</si>
  <si>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</si>
  <si>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</si>
  <si>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</si>
  <si>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</si>
  <si>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</si>
  <si>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</si>
  <si>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</si>
  <si>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</si>
  <si>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</si>
  <si>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</si>
  <si>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</si>
  <si>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</si>
  <si>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</si>
  <si>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</si>
  <si>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</si>
  <si>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</si>
  <si>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</si>
  <si>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</si>
  <si>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</si>
  <si>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</si>
  <si>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</si>
  <si>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</si>
  <si>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</si>
  <si>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</si>
  <si>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</si>
  <si>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</si>
  <si>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</si>
  <si>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</si>
  <si>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</si>
  <si>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</si>
  <si>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</si>
  <si>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</si>
  <si>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</si>
  <si>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</si>
  <si>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</si>
  <si>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</si>
  <si>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</si>
  <si>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</si>
  <si>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</si>
  <si>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</si>
  <si>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</si>
  <si>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</si>
  <si>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</si>
  <si>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</si>
  <si>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</si>
  <si>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</si>
  <si>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</si>
  <si>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</si>
  <si>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</si>
  <si>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</si>
  <si>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</si>
  <si>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</si>
  <si>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</si>
  <si>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</si>
  <si>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</si>
  <si>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</si>
  <si>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</si>
  <si>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</si>
  <si>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</si>
  <si>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</si>
  <si>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</si>
  <si>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</si>
  <si>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</si>
  <si>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</si>
  <si>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</si>
  <si>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</si>
  <si>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</si>
  <si>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</si>
  <si>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</si>
  <si>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</si>
  <si>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</si>
  <si>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</si>
  <si>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</si>
  <si>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</si>
  <si>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</si>
  <si>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</si>
  <si>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</si>
  <si>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</si>
  <si>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</si>
  <si>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</si>
  <si>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</si>
  <si>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</si>
  <si>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</si>
  <si>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</si>
  <si>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</si>
  <si>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</si>
  <si>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</si>
  <si>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</si>
  <si>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</si>
  <si>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</si>
  <si>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</si>
  <si>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</si>
  <si>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</si>
  <si>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</si>
  <si>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</si>
  <si>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</si>
  <si>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</si>
  <si>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</si>
  <si>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</si>
  <si>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</si>
  <si>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</si>
  <si>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</si>
  <si>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</si>
  <si>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</si>
  <si>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</si>
  <si>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</si>
  <si>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</si>
  <si>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</si>
  <si>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</si>
  <si>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</si>
  <si>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</si>
  <si>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</si>
  <si>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</si>
  <si>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</si>
  <si>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</si>
  <si>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</si>
  <si>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</si>
  <si>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</si>
  <si>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</si>
  <si>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</si>
  <si>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</si>
  <si>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</si>
  <si>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</si>
  <si>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</si>
  <si>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</si>
  <si>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</si>
  <si>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</si>
  <si>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</si>
  <si>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</si>
  <si>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</si>
  <si>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</si>
  <si>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</si>
  <si>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</si>
  <si>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</si>
  <si>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</si>
  <si>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</si>
  <si>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</si>
  <si>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</si>
  <si>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</si>
  <si>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</si>
  <si>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</si>
  <si>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</si>
  <si>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</si>
  <si>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</si>
  <si>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</si>
  <si>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</si>
  <si>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</si>
  <si>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</si>
  <si>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</si>
  <si>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</si>
  <si>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</si>
  <si>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</si>
  <si>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</si>
  <si>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</si>
  <si>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</si>
  <si>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</si>
  <si>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</si>
  <si>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</si>
  <si>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</si>
  <si>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</si>
  <si>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</si>
  <si>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</si>
  <si>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</si>
  <si>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</si>
  <si>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</si>
  <si>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</si>
  <si>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</si>
  <si>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</si>
  <si>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</si>
  <si>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</si>
  <si>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</si>
  <si>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</si>
  <si>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</si>
  <si>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</si>
  <si>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</si>
  <si>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</si>
  <si>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</si>
  <si>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</si>
  <si>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</si>
  <si>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</si>
  <si>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</si>
  <si>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</si>
  <si>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</si>
  <si>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</si>
  <si>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</si>
  <si>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</si>
  <si>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</si>
  <si>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</si>
  <si>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</si>
  <si>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</si>
  <si>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</si>
  <si>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</si>
  <si>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</si>
  <si>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</si>
  <si>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</si>
  <si>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</si>
  <si>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</si>
  <si>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</si>
  <si>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</si>
  <si>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</si>
  <si>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</si>
  <si>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</si>
  <si>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</si>
  <si>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</si>
  <si>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</si>
  <si>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</si>
  <si>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</si>
  <si>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</si>
  <si>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</si>
  <si>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</si>
  <si>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</si>
  <si>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</si>
  <si>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</si>
  <si>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</si>
  <si>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</si>
  <si>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</si>
  <si>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</si>
  <si>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</si>
  <si>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</si>
  <si>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</si>
  <si>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</si>
  <si>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</si>
  <si>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</si>
  <si>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</si>
  <si>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</si>
  <si>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</si>
  <si>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</si>
  <si>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</si>
  <si>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</si>
  <si>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</si>
  <si>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</si>
  <si>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</si>
  <si>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</si>
  <si>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</si>
  <si>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</si>
  <si>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</si>
  <si>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</si>
  <si>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</si>
  <si>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</si>
  <si>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</si>
  <si>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</si>
  <si>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</si>
  <si>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</si>
  <si>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</si>
  <si>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</si>
  <si>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</si>
  <si>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</si>
  <si>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</si>
  <si>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</si>
  <si>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</si>
  <si>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</si>
  <si>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</si>
  <si>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</si>
  <si>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</si>
  <si>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</si>
  <si>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</si>
  <si>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</si>
  <si>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</si>
  <si>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</si>
  <si>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</si>
  <si>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</si>
  <si>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</si>
  <si>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</si>
  <si>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</si>
  <si>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</si>
  <si>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</si>
  <si>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</si>
  <si>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</si>
  <si>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</si>
  <si>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</si>
  <si>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</si>
  <si>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</si>
  <si>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</si>
  <si>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</si>
  <si>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</si>
  <si>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</si>
  <si>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</si>
  <si>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</si>
  <si>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</si>
  <si>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</si>
  <si>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</si>
  <si>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</si>
  <si>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</si>
  <si>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</si>
  <si>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</si>
  <si>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</si>
  <si>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</si>
  <si>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</si>
  <si>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</si>
  <si>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</si>
  <si>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</si>
  <si>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</si>
  <si>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</si>
  <si>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</si>
  <si>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</si>
  <si>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</si>
  <si>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</si>
  <si>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</si>
  <si>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</si>
  <si>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</si>
  <si>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</si>
  <si>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</si>
  <si>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</si>
  <si>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</si>
  <si>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</si>
  <si>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</si>
  <si>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</si>
  <si>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</si>
  <si>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</si>
  <si>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</si>
  <si>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</si>
  <si>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</si>
  <si>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</si>
  <si>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</si>
  <si>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</si>
  <si>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</si>
  <si>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</si>
  <si>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</si>
  <si>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</si>
  <si>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</si>
  <si>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</si>
  <si>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</si>
  <si>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</si>
  <si>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</si>
  <si>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</si>
  <si>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</si>
  <si>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</si>
  <si>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</si>
  <si>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</si>
  <si>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</si>
  <si>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</si>
  <si>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</si>
  <si>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</si>
  <si>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</si>
  <si>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</si>
  <si>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</si>
  <si>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</si>
  <si>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</si>
  <si>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</si>
  <si>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</si>
  <si>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</si>
  <si>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</si>
  <si>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</si>
  <si>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</si>
  <si>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</si>
  <si>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</si>
  <si>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</si>
  <si>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</si>
  <si>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</si>
  <si>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</si>
  <si>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</si>
  <si>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</si>
  <si>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</si>
  <si>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</si>
  <si>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</si>
  <si>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</si>
  <si>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</si>
  <si>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</si>
  <si>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</si>
  <si>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</si>
  <si>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</si>
  <si>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</si>
  <si>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</si>
  <si>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</si>
  <si>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</si>
  <si>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</si>
  <si>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</si>
  <si>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</si>
  <si>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</si>
  <si>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</si>
  <si>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</si>
  <si>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</si>
  <si>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</si>
  <si>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</si>
  <si>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</si>
  <si>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</si>
  <si>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</si>
  <si>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</si>
  <si>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</si>
  <si>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</si>
  <si>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</si>
  <si>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</si>
  <si>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</si>
  <si>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</si>
  <si>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</si>
  <si>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</si>
  <si>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</si>
  <si>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</si>
  <si>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</si>
  <si>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</si>
  <si>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</si>
  <si>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</si>
  <si>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</si>
  <si>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</si>
  <si>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</si>
  <si>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</si>
  <si>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</si>
  <si>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</si>
  <si>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</si>
  <si>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</si>
  <si>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</si>
  <si>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</si>
  <si>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</si>
  <si>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</si>
  <si>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</si>
  <si>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</si>
  <si>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</si>
  <si>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</si>
  <si>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</si>
  <si>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</si>
  <si>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</si>
  <si>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</si>
  <si>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</si>
  <si>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</si>
  <si>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</si>
  <si>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</si>
  <si>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</si>
  <si>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</si>
  <si>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</si>
  <si>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</si>
  <si>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</si>
  <si>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</si>
  <si>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</si>
  <si>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</si>
  <si>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</si>
  <si>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</si>
  <si>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</si>
  <si>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</si>
  <si>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</si>
  <si>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</si>
  <si>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</si>
  <si>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</si>
  <si>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</si>
  <si>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</si>
  <si>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</si>
  <si>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</si>
  <si>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</si>
  <si>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</si>
  <si>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</si>
  <si>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</si>
  <si>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</si>
  <si>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</si>
  <si>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</si>
  <si>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</si>
  <si>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</si>
  <si>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</si>
  <si>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</si>
  <si>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</si>
  <si>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</si>
  <si>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</si>
  <si>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</si>
  <si>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</si>
  <si>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</si>
  <si>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</si>
  <si>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</si>
  <si>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</si>
  <si>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</si>
  <si>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</si>
  <si>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</si>
  <si>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</si>
  <si>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</si>
  <si>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</si>
  <si>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</si>
  <si>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</si>
  <si>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</si>
  <si>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</si>
  <si>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</si>
  <si>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</si>
  <si>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</si>
  <si>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</si>
  <si>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</si>
  <si>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</si>
  <si>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</si>
  <si>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</si>
  <si>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</si>
  <si>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</si>
  <si>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</si>
  <si>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</si>
  <si>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</si>
  <si>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</si>
  <si>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</si>
  <si>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</si>
  <si>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</si>
  <si>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</si>
  <si>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</si>
  <si>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</si>
  <si>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</si>
  <si>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</si>
  <si>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</si>
  <si>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</si>
  <si>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</si>
  <si>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</si>
  <si>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</si>
  <si>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</si>
  <si>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</si>
  <si>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</si>
  <si>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</si>
  <si>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</si>
  <si>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</si>
  <si>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</si>
  <si>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</si>
  <si>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</si>
  <si>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</si>
  <si>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</si>
  <si>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</si>
  <si>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</si>
  <si>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</si>
  <si>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</si>
  <si>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</si>
  <si>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</si>
  <si>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</si>
  <si>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</si>
  <si>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</si>
  <si>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</si>
  <si>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</si>
  <si>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</si>
  <si>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</si>
  <si>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</si>
  <si>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</si>
  <si>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</si>
  <si>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</si>
  <si>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</si>
  <si>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</si>
  <si>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</si>
  <si>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</si>
  <si>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</si>
  <si>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</si>
  <si>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</si>
  <si>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</si>
  <si>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</si>
  <si>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</si>
  <si>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</si>
  <si>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</si>
  <si>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</si>
  <si>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</si>
  <si>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</si>
  <si>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</si>
  <si>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</si>
  <si>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</si>
  <si>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</si>
  <si>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</si>
  <si>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</si>
  <si>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</si>
  <si>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</si>
  <si>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</si>
  <si>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</si>
  <si>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</si>
  <si>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</si>
  <si>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</si>
  <si>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</si>
  <si>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</si>
  <si>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</si>
  <si>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</si>
  <si>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</si>
  <si>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</si>
  <si>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</si>
  <si>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</si>
  <si>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</si>
  <si>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</si>
  <si>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</si>
  <si>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</si>
  <si>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</si>
  <si>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</si>
  <si>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</si>
  <si>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</si>
  <si>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</si>
  <si>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</si>
  <si>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</si>
  <si>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</si>
  <si>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</si>
  <si>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</si>
  <si>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</si>
  <si>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</si>
  <si>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</si>
  <si>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</si>
  <si>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</si>
  <si>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</si>
  <si>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</si>
  <si>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</si>
  <si>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</si>
  <si>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</si>
  <si>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</si>
  <si>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</si>
  <si>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</si>
  <si>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</si>
  <si>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</si>
  <si>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</si>
  <si>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</si>
  <si>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</si>
  <si>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</si>
  <si>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</si>
  <si>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</si>
  <si>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</si>
  <si>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</si>
  <si>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</si>
  <si>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</si>
  <si>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</si>
  <si>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</si>
  <si>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</si>
  <si>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</si>
  <si>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</si>
  <si>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</si>
  <si>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</si>
  <si>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</si>
  <si>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</si>
  <si>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</si>
  <si>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</si>
  <si>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</si>
  <si>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</si>
  <si>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</si>
  <si>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</si>
  <si>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</si>
  <si>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</si>
  <si>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</si>
  <si>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</si>
  <si>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</si>
  <si>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</si>
  <si>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</si>
  <si>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</si>
  <si>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</si>
  <si>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</si>
  <si>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</si>
  <si>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</si>
  <si>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</si>
  <si>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</si>
  <si>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</si>
  <si>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</si>
  <si>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</si>
  <si>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</si>
  <si>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</si>
  <si>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</si>
  <si>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</si>
  <si>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</si>
  <si>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</si>
  <si>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</si>
  <si>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</si>
  <si>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</si>
  <si>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</si>
  <si>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</si>
  <si>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</si>
  <si>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</si>
  <si>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</si>
  <si>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</si>
  <si>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</si>
  <si>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</si>
  <si>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</si>
  <si>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</si>
  <si>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</si>
  <si>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</si>
  <si>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</si>
  <si>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</si>
  <si>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</si>
  <si>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</si>
  <si>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</si>
  <si>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</si>
  <si>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</si>
  <si>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</si>
  <si>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</si>
  <si>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</si>
  <si>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</si>
  <si>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</si>
  <si>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</si>
  <si>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</si>
  <si>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</si>
  <si>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</si>
  <si>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</si>
  <si>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</si>
  <si>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</si>
  <si>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</si>
  <si>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</si>
  <si>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</si>
  <si>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</si>
  <si>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</si>
  <si>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</si>
  <si>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</si>
  <si>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</si>
  <si>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</si>
  <si>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</si>
  <si>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</si>
  <si>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</si>
  <si>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</si>
  <si>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</si>
  <si>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</si>
  <si>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</si>
  <si>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</si>
  <si>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</si>
  <si>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</si>
  <si>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</si>
  <si>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</si>
  <si>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</si>
  <si>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</si>
  <si>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</si>
  <si>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</si>
  <si>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</si>
  <si>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</si>
  <si>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</si>
  <si>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</si>
  <si>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</si>
  <si>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</si>
  <si>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</si>
  <si>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</si>
  <si>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</si>
  <si>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</si>
  <si>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</si>
  <si>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</si>
  <si>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</si>
  <si>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</si>
  <si>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</si>
  <si>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</si>
  <si>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</si>
  <si>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</si>
  <si>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</si>
  <si>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</si>
  <si>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</si>
  <si>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</si>
  <si>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</si>
  <si>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</si>
  <si>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</si>
  <si>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</si>
  <si>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</si>
  <si>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</si>
  <si>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</si>
  <si>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</si>
  <si>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</si>
  <si>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</si>
  <si>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</si>
  <si>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</si>
  <si>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</si>
  <si>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</si>
  <si>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</si>
  <si>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</si>
  <si>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</si>
  <si>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</si>
  <si>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</si>
  <si>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</si>
  <si>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</si>
  <si>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</si>
  <si>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</si>
  <si>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</si>
  <si>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</si>
  <si>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</si>
  <si>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</si>
  <si>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</si>
  <si>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</si>
  <si>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</si>
  <si>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</si>
  <si>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</si>
  <si>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</si>
  <si>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</si>
  <si>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</si>
  <si>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</si>
  <si>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</si>
  <si>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</si>
  <si>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</si>
  <si>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</si>
  <si>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</si>
  <si>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</si>
  <si>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</si>
  <si>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</si>
  <si>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</si>
  <si>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</si>
  <si>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</si>
  <si>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</si>
  <si>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</si>
  <si>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</si>
  <si>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</si>
  <si>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</si>
  <si>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</si>
  <si>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</si>
  <si>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</si>
  <si>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</si>
  <si>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</si>
  <si>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</si>
  <si>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</si>
  <si>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</si>
  <si>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</si>
  <si>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</si>
  <si>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</si>
  <si>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</si>
  <si>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</si>
  <si>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</si>
  <si>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</si>
  <si>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</si>
  <si>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</si>
  <si>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</si>
  <si>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</si>
  <si>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</si>
  <si>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</si>
  <si>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</si>
  <si>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</si>
  <si>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</si>
  <si>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</si>
  <si>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</si>
  <si>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</si>
  <si>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</si>
  <si>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</si>
  <si>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</si>
  <si>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</si>
  <si>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</si>
  <si>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</si>
  <si>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</si>
  <si>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</si>
  <si>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</si>
  <si>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</si>
  <si>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</si>
  <si>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</si>
  <si>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</si>
  <si>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</si>
  <si>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</si>
  <si>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</si>
  <si>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</si>
  <si>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</si>
  <si>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</si>
  <si>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</si>
  <si>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</si>
  <si>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</si>
  <si>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</si>
  <si>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</si>
  <si>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</si>
  <si>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</si>
  <si>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</si>
  <si>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</si>
  <si>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</si>
  <si>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</si>
  <si>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</si>
  <si>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</si>
  <si>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</si>
  <si>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</si>
  <si>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</si>
  <si>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</si>
  <si>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</si>
  <si>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</si>
  <si>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</si>
  <si>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</si>
  <si>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</si>
  <si>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</si>
  <si>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</si>
  <si>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</si>
  <si>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</si>
  <si>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</si>
  <si>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</si>
  <si>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</si>
  <si>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</si>
  <si>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</si>
  <si>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</si>
  <si>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</si>
  <si>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</si>
  <si>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</si>
  <si>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</si>
  <si>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</si>
  <si>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</si>
  <si>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</si>
  <si>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</si>
  <si>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</si>
  <si>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</si>
  <si>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</si>
  <si>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</si>
  <si>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</si>
  <si>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</si>
  <si>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</si>
  <si>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</si>
  <si>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</si>
  <si>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</si>
  <si>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</si>
  <si>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</si>
  <si>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</si>
  <si>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</si>
  <si>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</si>
  <si>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</si>
  <si>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</si>
  <si>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</si>
  <si>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</si>
  <si>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</si>
  <si>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</si>
  <si>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</si>
  <si>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</si>
  <si>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</si>
  <si>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</si>
  <si>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</si>
  <si>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</si>
  <si>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</si>
  <si>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</si>
  <si>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</si>
  <si>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</si>
  <si>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</si>
  <si>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</si>
  <si>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</si>
  <si>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</si>
  <si>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</si>
  <si>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</si>
  <si>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</si>
  <si>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</si>
  <si>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</si>
  <si>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</si>
  <si>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</si>
  <si>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</si>
  <si>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</si>
  <si>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</si>
  <si>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</si>
  <si>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</si>
  <si>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</si>
  <si>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</si>
  <si>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</si>
  <si>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</si>
  <si>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</si>
  <si>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</si>
  <si>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</si>
  <si>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</si>
  <si>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</si>
  <si>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</si>
  <si>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</si>
  <si>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</si>
  <si>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</si>
  <si>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</si>
  <si>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</si>
  <si>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</si>
  <si>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</si>
  <si>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</si>
  <si>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</si>
  <si>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</si>
  <si>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</si>
  <si>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</si>
  <si>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</si>
  <si>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</si>
  <si>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</si>
  <si>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</si>
  <si>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</si>
  <si>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</si>
  <si>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</si>
  <si>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</si>
  <si>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</si>
  <si>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</si>
  <si>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</si>
  <si>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</si>
  <si>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</si>
  <si>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</si>
  <si>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</si>
  <si>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</si>
  <si>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</si>
  <si>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</si>
  <si>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</si>
  <si>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</si>
  <si>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</si>
  <si>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</si>
  <si>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</si>
  <si>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</si>
  <si>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</si>
  <si>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</si>
  <si>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</si>
  <si>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</si>
  <si>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</si>
  <si>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</si>
  <si>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</si>
  <si>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</si>
  <si>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</si>
  <si>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</si>
  <si>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</si>
  <si>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</si>
  <si>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</si>
  <si>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</si>
  <si>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</si>
  <si>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</si>
  <si>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</si>
  <si>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</si>
  <si>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</si>
  <si>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</si>
  <si>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</si>
  <si>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</si>
  <si>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</si>
  <si>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</si>
  <si>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</si>
  <si>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</si>
  <si>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</si>
  <si>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</si>
  <si>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</si>
  <si>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</si>
  <si>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</si>
  <si>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</si>
  <si>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</si>
  <si>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</si>
  <si>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</si>
  <si>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</si>
  <si>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</si>
  <si>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</si>
  <si>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</si>
  <si>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</si>
  <si>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</si>
  <si>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</si>
  <si>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</si>
  <si>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</si>
  <si>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</si>
  <si>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</si>
  <si>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</si>
  <si>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</si>
  <si>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</si>
  <si>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</si>
  <si>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</si>
  <si>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</si>
  <si>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</si>
  <si>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</si>
  <si>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</si>
  <si>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</si>
  <si>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</si>
  <si>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</si>
  <si>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</si>
  <si>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</si>
  <si>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</si>
  <si>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</si>
  <si>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</si>
  <si>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</si>
  <si>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</si>
  <si>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</si>
  <si>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</si>
  <si>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</si>
  <si>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</si>
  <si>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</si>
  <si>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</si>
  <si>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</si>
  <si>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</si>
  <si>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</si>
  <si>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</si>
  <si>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</si>
  <si>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</si>
  <si>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</si>
  <si>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</si>
  <si>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</si>
  <si>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</si>
  <si>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</si>
  <si>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</si>
  <si>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</si>
  <si>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</si>
  <si>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</si>
  <si>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</si>
  <si>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</si>
  <si>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</si>
  <si>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</si>
  <si>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</si>
  <si>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</si>
  <si>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</si>
  <si>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</si>
  <si>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</si>
  <si>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</si>
  <si>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</si>
  <si>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</si>
  <si>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</si>
  <si>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</si>
  <si>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</si>
  <si>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</si>
  <si>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</si>
  <si>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</si>
  <si>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</si>
  <si>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</si>
  <si>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</si>
  <si>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</si>
  <si>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</si>
  <si>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</si>
  <si>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</si>
  <si>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</si>
  <si>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</si>
  <si>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</si>
  <si>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</si>
  <si>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</si>
  <si>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</si>
  <si>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</si>
  <si>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</si>
  <si>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</si>
  <si>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</si>
  <si>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</si>
  <si>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</si>
  <si>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</si>
  <si>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</si>
  <si>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</si>
  <si>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</si>
  <si>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</si>
  <si>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</si>
  <si>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</si>
  <si>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</si>
  <si>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</si>
  <si>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</si>
  <si>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</si>
  <si>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</si>
  <si>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</si>
  <si>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</si>
  <si>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</si>
  <si>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</si>
  <si>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</si>
  <si>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</si>
  <si>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</si>
  <si>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</si>
  <si>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</si>
  <si>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</si>
  <si>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</si>
  <si>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</si>
  <si>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</si>
  <si>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</si>
  <si>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</si>
  <si>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</si>
  <si>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</si>
  <si>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</si>
  <si>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</si>
  <si>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</si>
  <si>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</si>
  <si>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</si>
  <si>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</si>
  <si>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</si>
  <si>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</si>
  <si>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</si>
  <si>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</si>
  <si>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</si>
  <si>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</si>
  <si>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</si>
  <si>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</si>
  <si>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</si>
  <si>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</si>
  <si>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</si>
  <si>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</si>
  <si>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</si>
  <si>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</si>
  <si>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</si>
  <si>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</si>
  <si>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</si>
  <si>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</si>
  <si>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</si>
  <si>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</si>
  <si>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</si>
  <si>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</si>
  <si>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</si>
  <si>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</si>
  <si>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</si>
  <si>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</si>
  <si>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</si>
  <si>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</si>
  <si>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</si>
  <si>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</si>
  <si>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</si>
  <si>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</si>
  <si>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</si>
  <si>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</si>
  <si>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</si>
  <si>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</si>
  <si>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</si>
  <si>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</si>
  <si>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</si>
  <si>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</si>
  <si>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</si>
  <si>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</si>
  <si>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</si>
  <si>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</si>
  <si>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</si>
  <si>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</si>
  <si>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</si>
  <si>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</si>
  <si>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</si>
  <si>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</si>
  <si>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</si>
  <si>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</si>
  <si>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</si>
  <si>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</si>
  <si>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</si>
  <si>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</si>
  <si>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</si>
  <si>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</si>
  <si>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</si>
  <si>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</si>
  <si>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</si>
  <si>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</si>
  <si>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</si>
  <si>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</si>
  <si>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</si>
  <si>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</si>
  <si>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</si>
  <si>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</si>
  <si>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</si>
  <si>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</si>
  <si>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</si>
  <si>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</si>
  <si>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</si>
  <si>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</si>
  <si>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</si>
  <si>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</si>
  <si>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</si>
  <si>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</si>
  <si>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</si>
  <si>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</si>
  <si>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</si>
  <si>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</si>
  <si>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</si>
  <si>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</si>
  <si>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</si>
  <si>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</si>
  <si>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</si>
  <si>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</si>
  <si>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</si>
  <si>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</si>
  <si>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</si>
  <si>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</si>
  <si>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</si>
  <si>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</si>
  <si>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</si>
  <si>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</si>
  <si>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</si>
  <si>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</si>
  <si>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</si>
  <si>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</si>
  <si>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</si>
  <si>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</si>
  <si>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</si>
  <si>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</si>
  <si>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</si>
  <si>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</si>
  <si>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</si>
  <si>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</si>
  <si>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</si>
  <si>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</si>
  <si>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</si>
  <si>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</si>
  <si>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</si>
  <si>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</si>
  <si>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</si>
  <si>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</si>
  <si>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</si>
  <si>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</si>
  <si>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</si>
  <si>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</si>
  <si>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</si>
  <si>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</si>
  <si>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</si>
  <si>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</si>
  <si>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</si>
  <si>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</si>
  <si>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</si>
  <si>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</si>
  <si>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</si>
  <si>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</si>
  <si>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</si>
  <si>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</si>
  <si>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</si>
  <si>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</si>
  <si>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</si>
  <si>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</si>
  <si>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</si>
  <si>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</si>
  <si>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</si>
  <si>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</si>
  <si>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</si>
  <si>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</si>
  <si>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</si>
  <si>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</si>
  <si>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</si>
  <si>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</si>
  <si>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</si>
  <si>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</si>
  <si>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</si>
  <si>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</si>
  <si>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</si>
  <si>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</si>
  <si>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</si>
  <si>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</si>
  <si>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</si>
  <si>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</si>
  <si>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</si>
  <si>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</si>
  <si>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</si>
  <si>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</si>
  <si>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</si>
  <si>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</si>
  <si>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</si>
  <si>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</si>
  <si>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</si>
  <si>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</si>
  <si>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</si>
  <si>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</si>
  <si>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</si>
  <si>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</si>
  <si>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</si>
  <si>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</si>
  <si>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</si>
  <si>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</si>
  <si>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</si>
  <si>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</si>
  <si>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</si>
  <si>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</si>
  <si>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</si>
  <si>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</si>
  <si>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</si>
  <si>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</si>
  <si>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</si>
  <si>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</si>
  <si>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</si>
  <si>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</si>
  <si>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</si>
  <si>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</si>
  <si>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</si>
  <si>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</si>
  <si>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</si>
  <si>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</si>
  <si>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</si>
  <si>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</si>
  <si>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</si>
  <si>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</si>
  <si>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</si>
  <si>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</si>
  <si>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</si>
  <si>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</si>
  <si>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</si>
  <si>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</si>
  <si>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</si>
  <si>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</si>
  <si>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</si>
  <si>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</si>
  <si>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</si>
  <si>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</si>
  <si>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</si>
  <si>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</si>
  <si>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</si>
  <si>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</si>
  <si>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</si>
  <si>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</si>
  <si>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</si>
  <si>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</si>
  <si>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</si>
  <si>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</si>
  <si>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</si>
  <si>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</si>
  <si>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</si>
  <si>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</si>
  <si>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</si>
  <si>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</si>
  <si>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</si>
  <si>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</si>
  <si>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</si>
  <si>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</si>
  <si>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</si>
  <si>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</si>
  <si>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</si>
  <si>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</si>
  <si>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</si>
  <si>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</si>
  <si>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</si>
  <si>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</si>
  <si>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</si>
  <si>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</si>
  <si>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</si>
  <si>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</si>
  <si>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</si>
  <si>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</si>
  <si>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</si>
  <si>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</si>
  <si>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</si>
  <si>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</si>
  <si>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</si>
  <si>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</si>
  <si>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</si>
  <si>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</si>
  <si>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</si>
  <si>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</si>
  <si>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</si>
  <si>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</si>
  <si>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</si>
  <si>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</si>
  <si>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</si>
  <si>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</si>
  <si>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</si>
  <si>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</si>
  <si>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</si>
  <si>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</si>
  <si>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</si>
  <si>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</si>
  <si>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</si>
  <si>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</si>
  <si>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</si>
  <si>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</si>
  <si>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</si>
  <si>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</si>
  <si>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</si>
  <si>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</si>
  <si>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</si>
  <si>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</si>
  <si>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</si>
  <si>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</si>
  <si>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</si>
  <si>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</si>
  <si>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</si>
  <si>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</si>
  <si>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</si>
  <si>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</si>
  <si>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</si>
  <si>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</si>
  <si>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</si>
  <si>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</si>
  <si>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</si>
  <si>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</si>
  <si>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</si>
  <si>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</si>
  <si>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</si>
  <si>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</si>
  <si>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</si>
  <si>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</si>
  <si>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</si>
  <si>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</si>
  <si>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</si>
  <si>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</si>
  <si>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</si>
  <si>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</si>
  <si>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</si>
  <si>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</si>
  <si>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</si>
  <si>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</si>
  <si>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</si>
  <si>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</si>
  <si>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</si>
  <si>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</si>
  <si>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</si>
  <si>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</si>
  <si>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</si>
  <si>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</si>
  <si>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</si>
  <si>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</si>
  <si>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</si>
  <si>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</si>
  <si>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</si>
  <si>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</si>
  <si>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</si>
  <si>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</si>
  <si>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</si>
  <si>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</si>
  <si>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</si>
  <si>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</si>
  <si>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</si>
  <si>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</si>
  <si>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</si>
  <si>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</si>
  <si>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</si>
  <si>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</si>
  <si>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</si>
  <si>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</si>
  <si>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</si>
  <si>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</si>
  <si>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</si>
  <si>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</si>
  <si>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</si>
  <si>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</si>
  <si>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</si>
  <si>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</si>
  <si>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</si>
  <si>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</si>
  <si>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</si>
  <si>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</si>
  <si>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</si>
  <si>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</si>
  <si>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</si>
  <si>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</si>
  <si>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</si>
  <si>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</si>
  <si>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</si>
  <si>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</si>
  <si>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</si>
  <si>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</si>
  <si>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</si>
  <si>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</si>
  <si>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</si>
  <si>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</si>
  <si>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</si>
  <si>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</si>
  <si>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</si>
  <si>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</si>
  <si>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</si>
  <si>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</si>
  <si>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</si>
  <si>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</si>
  <si>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</si>
  <si>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</si>
  <si>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</si>
  <si>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</si>
  <si>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</si>
  <si>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</si>
  <si>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</si>
  <si>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</si>
  <si>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</si>
  <si>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</si>
  <si>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</si>
  <si>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</si>
  <si>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</si>
  <si>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</si>
  <si>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</si>
  <si>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</si>
  <si>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</si>
  <si>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</si>
  <si>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</si>
  <si>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</si>
  <si>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</si>
  <si>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</si>
  <si>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</si>
  <si>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</si>
  <si>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</si>
  <si>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</si>
  <si>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</si>
  <si>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</si>
  <si>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</si>
  <si>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</si>
  <si>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</si>
  <si>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</si>
  <si>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</si>
  <si>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</si>
  <si>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</si>
  <si>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</si>
  <si>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</si>
  <si>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</si>
  <si>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</si>
  <si>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</si>
  <si>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</si>
  <si>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</si>
  <si>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</si>
  <si>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</si>
  <si>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</si>
  <si>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</si>
  <si>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</si>
  <si>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</si>
  <si>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</si>
  <si>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</si>
  <si>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</si>
  <si>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</si>
  <si>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</si>
  <si>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</si>
  <si>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</si>
  <si>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</si>
  <si>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</si>
  <si>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</si>
  <si>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</si>
  <si>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</si>
  <si>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</si>
  <si>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</si>
  <si>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</si>
  <si>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</si>
  <si>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</si>
  <si>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</si>
  <si>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</si>
  <si>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</si>
  <si>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</si>
  <si>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</si>
  <si>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</si>
  <si>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</si>
  <si>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</si>
  <si>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</si>
  <si>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</si>
  <si>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</si>
  <si>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</si>
  <si>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</si>
  <si>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</si>
  <si>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</si>
  <si>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</si>
  <si>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</si>
  <si>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</si>
  <si>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</si>
  <si>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</si>
  <si>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</si>
  <si>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</si>
  <si>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</si>
  <si>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</si>
  <si>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</si>
  <si>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</si>
  <si>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</si>
  <si>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</si>
  <si>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</si>
  <si>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</si>
  <si>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</si>
  <si>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</si>
  <si>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</si>
  <si>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</si>
  <si>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</si>
  <si>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</si>
  <si>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</si>
  <si>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</si>
  <si>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</si>
  <si>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</si>
  <si>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</si>
  <si>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</si>
  <si>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</si>
  <si>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</si>
  <si>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</si>
  <si>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</si>
  <si>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</si>
  <si>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</si>
  <si>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</si>
  <si>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</si>
  <si>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</si>
  <si>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</si>
  <si>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</si>
  <si>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</si>
  <si>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</si>
  <si>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</si>
  <si>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</si>
  <si>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</si>
  <si>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</si>
  <si>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</si>
  <si>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</si>
  <si>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</si>
  <si>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</si>
  <si>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</si>
  <si>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</si>
  <si>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</si>
  <si>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</si>
  <si>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</si>
  <si>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</si>
  <si>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</si>
  <si>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</si>
  <si>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</si>
  <si>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</si>
  <si>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</si>
  <si>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</si>
  <si>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</si>
  <si>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</si>
  <si>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</si>
  <si>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</si>
  <si>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</si>
  <si>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</si>
  <si>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</si>
  <si>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</si>
  <si>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</si>
  <si>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</si>
  <si>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</si>
  <si>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</si>
  <si>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</si>
  <si>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</si>
  <si>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</si>
  <si>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</si>
  <si>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</si>
  <si>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</si>
  <si>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</si>
  <si>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</si>
  <si>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</si>
  <si>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</si>
  <si>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</si>
  <si>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</si>
  <si>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</si>
  <si>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</si>
  <si>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</si>
  <si>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</si>
  <si>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</si>
  <si>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</si>
  <si>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</si>
  <si>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</si>
  <si>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</si>
  <si>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</si>
  <si>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</si>
  <si>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</si>
  <si>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</si>
  <si>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</si>
  <si>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</si>
  <si>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</si>
  <si>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</si>
  <si>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</si>
  <si>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</si>
  <si>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</si>
  <si>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</si>
  <si>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</si>
  <si>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</si>
  <si>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</si>
  <si>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</si>
  <si>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</si>
  <si>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</si>
  <si>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</si>
  <si>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</si>
  <si>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</si>
  <si>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</si>
  <si>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</si>
  <si>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</si>
  <si>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</si>
  <si>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</si>
  <si>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</si>
  <si>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</si>
  <si>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</si>
  <si>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</si>
  <si>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</si>
  <si>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</si>
  <si>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</si>
  <si>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</si>
  <si>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</si>
  <si>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</si>
  <si>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</si>
  <si>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</si>
  <si>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</si>
  <si>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</si>
  <si>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</si>
  <si>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</si>
  <si>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</si>
  <si>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</si>
  <si>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</si>
  <si>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</si>
  <si>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</si>
  <si>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</si>
  <si>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</si>
  <si>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</si>
  <si>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</si>
  <si>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</si>
  <si>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</si>
  <si>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</si>
  <si>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</si>
  <si>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</si>
  <si>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</si>
  <si>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</si>
  <si>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</si>
  <si>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</si>
  <si>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</si>
  <si>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</si>
  <si>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</si>
  <si>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</si>
  <si>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</si>
  <si>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</si>
  <si>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</si>
  <si>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</si>
  <si>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</si>
  <si>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</si>
  <si>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</si>
  <si>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</si>
  <si>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</si>
  <si>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</si>
  <si>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</si>
  <si>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</si>
  <si>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</si>
  <si>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</si>
  <si>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</si>
  <si>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</si>
  <si>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</si>
  <si>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</si>
  <si>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</si>
  <si>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</si>
  <si>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</si>
  <si>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</si>
  <si>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</si>
  <si>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</si>
  <si>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</si>
  <si>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</si>
  <si>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</si>
  <si>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</si>
  <si>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</si>
  <si>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</si>
  <si>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</si>
  <si>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</si>
  <si>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</si>
  <si>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</si>
  <si>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</si>
  <si>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</si>
  <si>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</si>
  <si>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</si>
  <si>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</si>
  <si>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</si>
  <si>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</si>
  <si>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</si>
  <si>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</si>
  <si>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</si>
  <si>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</si>
  <si>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</si>
  <si>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</si>
  <si>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</si>
  <si>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</si>
  <si>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</si>
  <si>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</si>
  <si>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</si>
  <si>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</si>
  <si>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</si>
  <si>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</si>
  <si>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</si>
  <si>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</si>
  <si>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</si>
  <si>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</si>
  <si>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</si>
  <si>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</si>
  <si>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</si>
  <si>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</si>
  <si>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</si>
  <si>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</si>
  <si>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</si>
  <si>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</si>
  <si>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</si>
  <si>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</si>
  <si>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</si>
  <si>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</si>
  <si>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</si>
  <si>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</si>
  <si>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</si>
  <si>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</si>
  <si>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</si>
  <si>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</si>
  <si>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</si>
  <si>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</si>
  <si>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</si>
  <si>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</si>
  <si>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</si>
  <si>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</si>
  <si>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</si>
  <si>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</si>
  <si>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</si>
  <si>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</si>
  <si>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</si>
  <si>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</si>
  <si>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</si>
  <si>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</si>
  <si>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</si>
  <si>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</si>
  <si>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</si>
  <si>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</si>
  <si>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</si>
  <si>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</si>
  <si>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</si>
  <si>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</si>
  <si>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</si>
  <si>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</si>
  <si>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</si>
  <si>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</si>
  <si>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</si>
  <si>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</si>
  <si>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</si>
  <si>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</si>
  <si>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</si>
  <si>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</si>
  <si>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</si>
  <si>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</si>
  <si>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</si>
  <si>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</si>
  <si>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</si>
  <si>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</si>
  <si>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</si>
  <si>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</si>
  <si>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</si>
  <si>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</si>
  <si>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</si>
  <si>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</si>
  <si>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</si>
  <si>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</si>
  <si>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</si>
  <si>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</si>
  <si>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</si>
  <si>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</si>
  <si>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</si>
  <si>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</si>
  <si>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</si>
  <si>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</si>
  <si>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</si>
  <si>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</si>
  <si>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</si>
  <si>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</si>
  <si>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</si>
  <si>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</si>
  <si>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</si>
  <si>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</si>
  <si>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</si>
  <si>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</si>
  <si>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</si>
  <si>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</si>
  <si>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</si>
  <si>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</si>
  <si>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</si>
  <si>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</si>
  <si>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</si>
  <si>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</si>
  <si>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</si>
  <si>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</si>
  <si>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</si>
  <si>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</si>
  <si>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</si>
  <si>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</si>
  <si>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</si>
  <si>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</si>
  <si>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</si>
  <si>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</si>
  <si>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</si>
  <si>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</si>
  <si>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</si>
  <si>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</si>
  <si>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</si>
  <si>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</si>
  <si>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</si>
  <si>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</si>
  <si>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</si>
  <si>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</si>
  <si>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</si>
  <si>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</si>
  <si>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</si>
  <si>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</si>
  <si>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</si>
  <si>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</si>
  <si>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</si>
  <si>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</si>
  <si>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</si>
  <si>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</si>
  <si>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</si>
  <si>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</si>
  <si>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</si>
  <si>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</si>
  <si>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</si>
  <si>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</si>
  <si>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</si>
  <si>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</si>
  <si>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</si>
  <si>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</si>
  <si>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</si>
  <si>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</si>
  <si>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</si>
  <si>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</si>
  <si>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</si>
  <si>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</si>
  <si>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</si>
  <si>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</si>
  <si>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</si>
  <si>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</si>
  <si>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</si>
  <si>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</si>
  <si>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</si>
  <si>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</si>
  <si>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</si>
  <si>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</si>
  <si>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</si>
  <si>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</si>
  <si>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</si>
  <si>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</si>
  <si>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</si>
  <si>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</si>
  <si>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</si>
  <si>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</si>
  <si>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</si>
  <si>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</si>
  <si>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</si>
  <si>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</si>
  <si>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</si>
  <si>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</si>
  <si>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</si>
  <si>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</si>
  <si>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</si>
  <si>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</si>
  <si>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</si>
  <si>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</si>
  <si>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</si>
  <si>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</si>
  <si>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</si>
  <si>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</si>
  <si>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</si>
  <si>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</si>
  <si>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</si>
  <si>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</si>
  <si>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</si>
  <si>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</si>
  <si>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</si>
  <si>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</si>
  <si>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</si>
  <si>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</si>
  <si>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</si>
  <si>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</si>
  <si>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</si>
  <si>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</si>
  <si>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</si>
  <si>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</si>
  <si>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</si>
  <si>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</si>
  <si>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</si>
  <si>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</si>
  <si>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</si>
  <si>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</si>
  <si>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</si>
  <si>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</si>
  <si>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</si>
  <si>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</si>
  <si>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</si>
  <si>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</si>
  <si>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</si>
  <si>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</si>
  <si>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</si>
  <si>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</si>
  <si>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</si>
  <si>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</si>
  <si>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</si>
  <si>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</si>
  <si>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</si>
  <si>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</si>
  <si>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</si>
  <si>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</si>
  <si>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</si>
  <si>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</si>
  <si>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</si>
  <si>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</si>
  <si>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</si>
  <si>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</si>
  <si>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</si>
  <si>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</si>
  <si>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</si>
  <si>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</si>
  <si>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</si>
  <si>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</si>
  <si>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</si>
  <si>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</si>
  <si>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</si>
  <si>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</si>
  <si>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</si>
  <si>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</si>
  <si>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</si>
  <si>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</si>
  <si>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</si>
  <si>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</si>
  <si>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</si>
  <si>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</si>
  <si>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</si>
  <si>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</si>
  <si>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</si>
  <si>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</si>
  <si>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</si>
  <si>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</si>
  <si>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</si>
  <si>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</si>
  <si>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</si>
  <si>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</si>
  <si>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</si>
  <si>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</si>
  <si>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</si>
  <si>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</si>
  <si>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</si>
  <si>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</si>
  <si>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</si>
  <si>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</si>
  <si>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</si>
  <si>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</si>
  <si>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</si>
  <si>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</si>
  <si>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</si>
  <si>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</si>
  <si>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</si>
  <si>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</si>
  <si>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</si>
  <si>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</si>
  <si>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</si>
  <si>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</si>
  <si>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</si>
  <si>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</si>
  <si>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</si>
  <si>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</si>
  <si>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</si>
  <si>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</si>
  <si>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</si>
  <si>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</si>
  <si>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</si>
  <si>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</si>
  <si>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</si>
  <si>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</si>
  <si>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</si>
  <si>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</si>
  <si>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</si>
  <si>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</si>
  <si>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</si>
  <si>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</si>
  <si>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</si>
  <si>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</si>
  <si>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</si>
  <si>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</si>
  <si>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</si>
  <si>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</si>
  <si>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</si>
  <si>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</si>
  <si>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</si>
  <si>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</si>
  <si>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</si>
  <si>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</si>
  <si>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</si>
  <si>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</si>
  <si>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</si>
  <si>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</si>
  <si>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</si>
  <si>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</si>
  <si>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</si>
  <si>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</si>
  <si>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</si>
  <si>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</si>
  <si>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</si>
  <si>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</si>
  <si>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</si>
  <si>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</si>
  <si>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</si>
  <si>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</si>
  <si>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</si>
  <si>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</si>
  <si>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</si>
  <si>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</si>
  <si>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</si>
  <si>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</si>
  <si>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</si>
  <si>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</si>
  <si>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</si>
  <si>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</si>
  <si>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</si>
  <si>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</si>
  <si>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</si>
  <si>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</si>
  <si>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</si>
  <si>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</si>
  <si>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</si>
  <si>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</si>
  <si>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</si>
  <si>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</si>
  <si>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</si>
  <si>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</si>
  <si>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</si>
  <si>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</si>
  <si>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</si>
  <si>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</si>
  <si>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</si>
  <si>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</si>
  <si>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</si>
  <si>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</si>
  <si>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</si>
  <si>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</si>
  <si>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</si>
  <si>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</si>
  <si>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</si>
  <si>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</si>
  <si>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</si>
  <si>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</si>
  <si>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</si>
  <si>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</si>
  <si>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</si>
  <si>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</si>
  <si>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</si>
  <si>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</si>
  <si>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</si>
  <si>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</si>
  <si>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</si>
  <si>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</si>
  <si>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</si>
  <si>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</si>
  <si>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</si>
  <si>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</si>
  <si>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</si>
  <si>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</si>
  <si>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</si>
  <si>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</si>
  <si>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</si>
  <si>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</si>
  <si>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</si>
  <si>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</si>
  <si>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</si>
  <si>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</si>
  <si>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</si>
  <si>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</si>
  <si>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</si>
  <si>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</si>
  <si>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</si>
  <si>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</si>
  <si>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</si>
  <si>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</si>
  <si>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</si>
  <si>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</si>
  <si>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</si>
  <si>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</si>
  <si>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</si>
  <si>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</si>
  <si>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</si>
  <si>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</si>
  <si>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</si>
  <si>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</si>
  <si>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</si>
  <si>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</si>
  <si>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</si>
  <si>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</si>
  <si>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</si>
  <si>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</si>
  <si>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</si>
  <si>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</si>
  <si>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</si>
  <si>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</si>
  <si>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</si>
  <si>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</si>
  <si>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</si>
  <si>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</si>
  <si>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</si>
  <si>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</si>
  <si>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</si>
  <si>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</si>
  <si>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</si>
  <si>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</si>
  <si>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</si>
  <si>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</si>
  <si>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</si>
  <si>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</si>
  <si>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</si>
  <si>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</si>
  <si>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</si>
  <si>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</si>
  <si>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</si>
  <si>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</si>
  <si>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</si>
  <si>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</si>
  <si>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</si>
  <si>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</si>
  <si>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</si>
  <si>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</si>
  <si>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</si>
  <si>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</si>
  <si>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</si>
  <si>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</si>
  <si>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</si>
  <si>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</si>
  <si>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</si>
  <si>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</si>
  <si>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</si>
  <si>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</si>
  <si>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</si>
  <si>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</si>
  <si>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</si>
  <si>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</si>
  <si>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</si>
  <si>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</si>
  <si>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</si>
  <si>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</si>
  <si>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</si>
  <si>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</si>
  <si>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</si>
  <si>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</si>
  <si>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</si>
  <si>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</si>
  <si>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</si>
  <si>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</si>
  <si>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</si>
  <si>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</si>
  <si>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</si>
  <si>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</si>
  <si>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</si>
  <si>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</si>
  <si>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</si>
  <si>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</si>
  <si>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</si>
  <si>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</si>
  <si>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</si>
  <si>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</si>
  <si>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</si>
  <si>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</si>
  <si>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</si>
  <si>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</si>
  <si>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</si>
  <si>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</si>
  <si>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</si>
  <si>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</si>
  <si>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</si>
  <si>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</si>
  <si>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</si>
  <si>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</si>
  <si>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</si>
  <si>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</si>
  <si>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</si>
  <si>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</si>
  <si>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</si>
  <si>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</si>
  <si>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</si>
  <si>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</si>
  <si>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</si>
  <si>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</si>
  <si>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</si>
  <si>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</si>
  <si>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</si>
  <si>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</si>
  <si>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</si>
  <si>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</si>
  <si>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</si>
  <si>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</si>
  <si>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</si>
  <si>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</si>
  <si>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</si>
  <si>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</si>
  <si>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</si>
  <si>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</si>
  <si>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</si>
  <si>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</si>
  <si>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</si>
  <si>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</si>
  <si>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</si>
  <si>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</si>
  <si>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</si>
  <si>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</si>
  <si>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</si>
  <si>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</si>
  <si>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</si>
  <si>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</si>
  <si>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</si>
  <si>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</si>
  <si>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</si>
  <si>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</si>
  <si>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</si>
  <si>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</si>
  <si>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</si>
  <si>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</si>
  <si>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</si>
  <si>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</si>
  <si>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</si>
  <si>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</si>
  <si>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</si>
  <si>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</si>
  <si>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</si>
  <si>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</si>
  <si>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</si>
  <si>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</si>
  <si>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</si>
  <si>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</si>
  <si>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</si>
  <si>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</si>
  <si>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</si>
  <si>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</si>
  <si>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</si>
  <si>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</si>
  <si>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</si>
  <si>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</si>
  <si>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</si>
  <si>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</si>
  <si>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</si>
  <si>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</si>
  <si>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</si>
  <si>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</si>
  <si>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</si>
  <si>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</si>
  <si>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</si>
  <si>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</si>
  <si>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</si>
  <si>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</si>
  <si>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</si>
  <si>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</si>
  <si>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</si>
  <si>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</si>
  <si>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</si>
  <si>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</si>
  <si>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</si>
  <si>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</si>
  <si>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</si>
  <si>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</si>
  <si>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</si>
  <si>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</si>
  <si>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</si>
  <si>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</si>
  <si>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</si>
  <si>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</si>
  <si>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</si>
  <si>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</si>
  <si>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</si>
  <si>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</si>
  <si>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</si>
  <si>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</si>
  <si>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</si>
  <si>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</si>
  <si>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</si>
  <si>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</si>
  <si>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</si>
  <si>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</si>
  <si>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</si>
  <si>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</si>
  <si>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</si>
  <si>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</si>
  <si>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</si>
  <si>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</si>
  <si>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</si>
  <si>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</si>
  <si>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</si>
  <si>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</si>
  <si>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</si>
  <si>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</si>
  <si>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</si>
  <si>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</si>
  <si>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</si>
  <si>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</si>
  <si>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</si>
  <si>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</si>
  <si>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</si>
  <si>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</si>
  <si>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</si>
  <si>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</si>
  <si>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</si>
  <si>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</si>
  <si>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</si>
  <si>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</si>
  <si>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</si>
  <si>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</si>
  <si>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</si>
  <si>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</si>
  <si>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</si>
  <si>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</si>
  <si>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</si>
  <si>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</si>
  <si>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</si>
  <si>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</si>
  <si>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</si>
  <si>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</si>
  <si>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</si>
  <si>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</si>
  <si>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</si>
  <si>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</si>
  <si>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</si>
  <si>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</si>
  <si>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</si>
  <si>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</si>
  <si>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</si>
  <si>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</si>
  <si>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</si>
  <si>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</si>
  <si>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</si>
  <si>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</si>
  <si>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</si>
  <si>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</si>
  <si>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</si>
  <si>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</si>
  <si>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</si>
  <si>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</si>
  <si>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</si>
  <si>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</si>
  <si>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</si>
  <si>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</si>
  <si>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</si>
  <si>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</si>
  <si>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</si>
  <si>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</si>
  <si>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</si>
  <si>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</si>
  <si>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</si>
  <si>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</si>
  <si>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</si>
  <si>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</si>
  <si>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</si>
  <si>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</si>
  <si>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</si>
  <si>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</si>
  <si>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</si>
  <si>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</si>
  <si>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</si>
  <si>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</si>
  <si>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</si>
  <si>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</si>
  <si>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</si>
  <si>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</si>
  <si>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</si>
  <si>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</si>
  <si>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</si>
  <si>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</si>
  <si>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</si>
  <si>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</si>
  <si>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</si>
  <si>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</si>
  <si>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</si>
  <si>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</si>
  <si>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</si>
  <si>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</si>
  <si>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</si>
  <si>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</si>
  <si>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</si>
  <si>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</si>
  <si>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</si>
  <si>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</si>
  <si>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</si>
  <si>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</si>
  <si>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</si>
  <si>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</si>
  <si>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</si>
  <si>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</si>
  <si>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</si>
  <si>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</si>
  <si>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</si>
  <si>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</si>
  <si>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</si>
  <si>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</si>
  <si>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</si>
  <si>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</si>
  <si>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</si>
  <si>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</si>
  <si>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</si>
  <si>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</si>
  <si>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</si>
  <si>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</si>
  <si>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</si>
  <si>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</si>
  <si>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</si>
  <si>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</si>
  <si>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</si>
  <si>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</si>
  <si>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</si>
  <si>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</si>
  <si>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</si>
  <si>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</si>
  <si>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</si>
  <si>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</si>
  <si>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</si>
  <si>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</si>
  <si>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</si>
  <si>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</si>
  <si>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</si>
  <si>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</si>
  <si>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</si>
  <si>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</si>
  <si>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</si>
  <si>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</si>
  <si>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</si>
  <si>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</si>
  <si>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</si>
  <si>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</si>
  <si>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</si>
  <si>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</si>
  <si>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</si>
  <si>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</si>
  <si>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</si>
  <si>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</si>
  <si>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</si>
  <si>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</si>
  <si>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</si>
  <si>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</si>
  <si>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</si>
  <si>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</si>
  <si>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</si>
  <si>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</si>
  <si>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</si>
  <si>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</si>
  <si>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</si>
  <si>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</si>
  <si>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</si>
  <si>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</si>
  <si>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</si>
  <si>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</si>
  <si>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</si>
  <si>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</si>
  <si>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</si>
  <si>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</si>
  <si>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</si>
  <si>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</si>
  <si>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</si>
  <si>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</si>
  <si>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</si>
  <si>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</si>
  <si>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</si>
  <si>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</si>
  <si>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</si>
  <si>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</si>
  <si>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</si>
  <si>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</si>
  <si>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</si>
  <si>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</si>
  <si>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</si>
  <si>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</si>
  <si>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</si>
  <si>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</si>
  <si>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</si>
  <si>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</si>
  <si>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</si>
  <si>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</si>
  <si>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</si>
  <si>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</si>
  <si>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</si>
  <si>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</si>
  <si>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</si>
  <si>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</si>
  <si>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</si>
  <si>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</si>
  <si>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</si>
  <si>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</si>
  <si>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</si>
  <si>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</si>
  <si>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</si>
  <si>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</si>
  <si>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</si>
  <si>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</si>
  <si>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</si>
  <si>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</si>
  <si>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</si>
  <si>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</si>
  <si>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</si>
  <si>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</si>
  <si>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</si>
  <si>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</si>
  <si>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</si>
  <si>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</si>
  <si>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</si>
  <si>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</si>
  <si>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</si>
  <si>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</si>
  <si>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</si>
  <si>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</si>
  <si>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</si>
  <si>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</si>
  <si>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</si>
  <si>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</si>
  <si>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</si>
  <si>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</si>
  <si>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</si>
  <si>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</si>
  <si>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</si>
  <si>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</si>
  <si>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</si>
  <si>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</si>
  <si>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</si>
  <si>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</si>
  <si>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</si>
  <si>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</si>
  <si>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</si>
  <si>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</si>
  <si>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</si>
  <si>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</si>
  <si>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</si>
  <si>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</si>
  <si>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</si>
  <si>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</si>
  <si>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</si>
  <si>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</si>
  <si>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</si>
  <si>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</si>
  <si>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</si>
  <si>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</si>
  <si>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</si>
  <si>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</si>
  <si>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</si>
  <si>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</si>
  <si>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</si>
  <si>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</si>
  <si>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</si>
  <si>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</si>
  <si>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</si>
  <si>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</si>
  <si>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</si>
  <si>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</si>
  <si>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</si>
  <si>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</si>
  <si>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</si>
  <si>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</si>
  <si>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</si>
  <si>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</si>
  <si>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</si>
  <si>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</si>
  <si>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</si>
  <si>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</si>
  <si>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</si>
  <si>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</si>
  <si>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</si>
  <si>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</si>
  <si>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</si>
  <si>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</si>
  <si>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</si>
  <si>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</si>
  <si>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</si>
  <si>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</si>
  <si>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</si>
  <si>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</si>
  <si>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</si>
  <si>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</si>
  <si>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</si>
  <si>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</si>
  <si>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</si>
  <si>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</si>
  <si>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</si>
  <si>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</si>
  <si>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</si>
  <si>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</si>
  <si>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</si>
  <si>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</si>
  <si>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</si>
  <si>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</si>
  <si>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</si>
  <si>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</si>
  <si>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</si>
  <si>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</si>
  <si>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</si>
  <si>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</si>
  <si>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</si>
  <si>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</si>
  <si>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</si>
  <si>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</si>
  <si>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</si>
  <si>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</si>
  <si>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</si>
  <si>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</si>
  <si>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</si>
  <si>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</si>
  <si>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</si>
  <si>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</si>
  <si>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</si>
  <si>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</si>
  <si>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</si>
  <si>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</si>
  <si>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</si>
  <si>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</si>
  <si>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</si>
  <si>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</si>
  <si>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</si>
  <si>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</si>
  <si>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</si>
  <si>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</si>
  <si>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</si>
  <si>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</si>
  <si>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</si>
  <si>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</si>
  <si>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</si>
  <si>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</si>
  <si>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</si>
  <si>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</si>
  <si>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</si>
  <si>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</si>
  <si>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</si>
  <si>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</si>
  <si>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</si>
  <si>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</si>
  <si>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</si>
  <si>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</si>
  <si>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</si>
  <si>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</si>
  <si>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</si>
  <si>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</si>
  <si>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</si>
  <si>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</si>
  <si>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</si>
  <si>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</si>
  <si>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</si>
  <si>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</si>
  <si>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</si>
  <si>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</si>
  <si>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</si>
  <si>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</si>
  <si>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</si>
  <si>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</si>
  <si>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</si>
  <si>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</si>
  <si>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</si>
  <si>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</si>
  <si>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</si>
  <si>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</si>
  <si>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</si>
  <si>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</si>
  <si>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</si>
  <si>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</si>
  <si>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</si>
  <si>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</si>
  <si>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</si>
  <si>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</si>
  <si>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</si>
  <si>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</si>
  <si>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</si>
  <si>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</si>
  <si>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</si>
  <si>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</si>
  <si>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</si>
  <si>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</si>
  <si>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</si>
  <si>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</si>
  <si>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</si>
  <si>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</si>
  <si>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</si>
  <si>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</si>
  <si>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</si>
  <si>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</si>
  <si>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</si>
  <si>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</si>
  <si>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</si>
  <si>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</si>
  <si>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</si>
  <si>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</si>
  <si>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</si>
  <si>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</si>
  <si>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</si>
  <si>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</si>
  <si>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</si>
  <si>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</si>
  <si>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</si>
  <si>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</si>
  <si>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</si>
  <si>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</si>
  <si>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</si>
  <si>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</si>
  <si>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</si>
  <si>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</si>
  <si>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</si>
  <si>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</si>
  <si>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</si>
  <si>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</si>
  <si>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</si>
  <si>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</si>
  <si>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</si>
  <si>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</si>
  <si>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</si>
  <si>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</si>
  <si>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</si>
  <si>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</si>
  <si>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</si>
  <si>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</si>
  <si>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</si>
  <si>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</si>
  <si>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</si>
  <si>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</si>
  <si>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</si>
  <si>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</si>
  <si>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</si>
  <si>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</si>
  <si>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</si>
  <si>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</si>
  <si>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</si>
  <si>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</si>
  <si>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</si>
  <si>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</si>
  <si>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</si>
  <si>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</si>
  <si>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</si>
  <si>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</si>
  <si>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</si>
  <si>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</si>
  <si>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</si>
  <si>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</si>
  <si>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</si>
  <si>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</si>
  <si>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</si>
  <si>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</si>
  <si>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</si>
  <si>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</si>
  <si>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</si>
  <si>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</si>
  <si>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</si>
  <si>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</si>
  <si>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</si>
  <si>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</si>
  <si>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</si>
  <si>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</si>
  <si>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</si>
  <si>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</si>
  <si>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</si>
  <si>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</si>
  <si>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</si>
  <si>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</si>
  <si>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</si>
  <si>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</si>
  <si>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</si>
  <si>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</si>
  <si>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</si>
  <si>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</si>
  <si>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</si>
  <si>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</si>
  <si>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</si>
  <si>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</si>
  <si>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</si>
  <si>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</si>
  <si>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</si>
  <si>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</si>
  <si>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</si>
  <si>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</si>
  <si>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</si>
  <si>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</si>
  <si>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</si>
  <si>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</si>
  <si>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</si>
  <si>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</si>
  <si>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</si>
  <si>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</si>
  <si>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</si>
  <si>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</si>
  <si>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</si>
  <si>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</si>
  <si>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</si>
  <si>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</si>
  <si>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</si>
  <si>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</si>
  <si>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</si>
  <si>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</si>
  <si>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</si>
  <si>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</si>
  <si>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</si>
  <si>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</si>
  <si>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</si>
  <si>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</si>
  <si>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</si>
  <si>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</si>
  <si>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</si>
  <si>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</si>
  <si>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</si>
  <si>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</si>
  <si>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</si>
  <si>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</si>
  <si>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</si>
  <si>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</si>
  <si>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</si>
  <si>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</si>
  <si>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</si>
  <si>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</si>
  <si>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</si>
  <si>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</si>
  <si>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</si>
  <si>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</si>
  <si>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</si>
  <si>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</si>
  <si>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</si>
  <si>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</si>
  <si>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</si>
  <si>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</si>
  <si>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</si>
  <si>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</si>
  <si>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</si>
  <si>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</si>
  <si>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</si>
  <si>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</si>
  <si>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</si>
  <si>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</si>
  <si>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</si>
  <si>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</si>
  <si>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</si>
  <si>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</si>
  <si>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</si>
  <si>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</si>
  <si>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</si>
  <si>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</si>
  <si>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</si>
  <si>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</si>
  <si>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</si>
  <si>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</si>
  <si>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</si>
  <si>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</si>
  <si>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</si>
  <si>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</si>
  <si>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</si>
  <si>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</si>
  <si>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</si>
  <si>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</si>
  <si>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</si>
  <si>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</si>
  <si>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</si>
  <si>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</si>
  <si>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</si>
  <si>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</si>
  <si>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</si>
  <si>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</si>
  <si>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</si>
  <si>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</si>
  <si>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</si>
  <si>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</si>
  <si>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</si>
  <si>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</si>
  <si>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</si>
  <si>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</si>
  <si>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</si>
  <si>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</si>
  <si>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</si>
  <si>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</si>
  <si>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</si>
  <si>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</si>
  <si>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</si>
  <si>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</si>
  <si>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</si>
  <si>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</si>
  <si>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</si>
  <si>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</si>
  <si>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</si>
  <si>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</si>
  <si>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</si>
  <si>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</si>
  <si>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</si>
  <si>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</si>
  <si>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</si>
  <si>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</si>
  <si>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</si>
  <si>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</si>
  <si>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</si>
  <si>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</si>
  <si>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</si>
  <si>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</si>
  <si>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</si>
  <si>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</si>
  <si>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</si>
  <si>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</si>
  <si>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</si>
  <si>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</si>
  <si>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</si>
  <si>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</si>
  <si>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</si>
  <si>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</si>
  <si>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</si>
  <si>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</si>
  <si>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</si>
  <si>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</si>
  <si>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</si>
  <si>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</si>
  <si>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</si>
  <si>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</si>
  <si>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</si>
  <si>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</si>
  <si>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</si>
  <si>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</si>
  <si>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</si>
  <si>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</si>
  <si>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</si>
  <si>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</si>
  <si>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</si>
  <si>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</si>
  <si>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</si>
  <si>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</si>
  <si>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</si>
  <si>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</si>
  <si>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</si>
  <si>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</si>
  <si>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</si>
  <si>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</si>
  <si>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</si>
  <si>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</si>
  <si>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</si>
  <si>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</si>
  <si>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</si>
  <si>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</si>
  <si>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</si>
  <si>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</si>
  <si>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</si>
  <si>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</si>
  <si>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</si>
  <si>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</si>
  <si>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</si>
  <si>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</si>
  <si>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</si>
  <si>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</si>
  <si>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</si>
  <si>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</si>
  <si>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</si>
  <si>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</si>
  <si>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</si>
  <si>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</si>
  <si>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</si>
  <si>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</si>
  <si>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</si>
  <si>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</si>
  <si>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</si>
  <si>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</si>
  <si>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</si>
  <si>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</si>
  <si>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</si>
  <si>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</si>
  <si>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</si>
  <si>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</si>
  <si>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</si>
  <si>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</si>
  <si>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</si>
  <si>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</si>
  <si>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</si>
  <si>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</si>
  <si>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</si>
  <si>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</si>
  <si>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</si>
  <si>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</si>
  <si>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</si>
  <si>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</si>
  <si>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</si>
  <si>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</si>
  <si>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</si>
  <si>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</si>
  <si>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</si>
  <si>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</si>
  <si>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</si>
  <si>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</si>
  <si>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</si>
  <si>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</si>
  <si>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</si>
  <si>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</si>
  <si>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</si>
  <si>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</si>
  <si>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</si>
  <si>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</si>
  <si>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</si>
  <si>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</si>
  <si>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</si>
  <si>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</si>
  <si>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</si>
  <si>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</si>
  <si>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</si>
  <si>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</si>
  <si>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</si>
  <si>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</si>
  <si>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</si>
  <si>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</si>
  <si>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</si>
  <si>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</si>
  <si>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</si>
  <si>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</si>
  <si>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</si>
  <si>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</si>
  <si>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</si>
  <si>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</si>
  <si>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</si>
  <si>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</si>
  <si>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</si>
  <si>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</si>
  <si>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</si>
  <si>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</si>
  <si>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</si>
  <si>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</si>
  <si>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</si>
  <si>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</si>
  <si>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</si>
  <si>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</si>
  <si>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</si>
  <si>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</si>
  <si>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</si>
  <si>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</si>
  <si>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</si>
  <si>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</si>
  <si>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</si>
  <si>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</si>
  <si>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</si>
  <si>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</si>
  <si>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</si>
  <si>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</si>
  <si>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</si>
  <si>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</si>
  <si>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</si>
  <si>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</si>
  <si>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</si>
  <si>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</si>
  <si>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</si>
  <si>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</si>
  <si>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</si>
  <si>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</si>
  <si>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</si>
  <si>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</si>
  <si>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</si>
  <si>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</si>
  <si>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</si>
  <si>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</si>
  <si>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</si>
  <si>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</si>
  <si>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</si>
  <si>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</si>
  <si>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</si>
  <si>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</si>
  <si>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</si>
  <si>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</si>
  <si>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</si>
  <si>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</si>
  <si>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</si>
  <si>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</si>
  <si>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</si>
  <si>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</si>
  <si>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</si>
  <si>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</si>
  <si>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</si>
  <si>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</si>
  <si>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</si>
  <si>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</si>
  <si>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</si>
  <si>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</si>
  <si>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</si>
  <si>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</si>
  <si>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</si>
  <si>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</si>
  <si>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</si>
  <si>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</si>
  <si>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</si>
  <si>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</si>
  <si>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</si>
  <si>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</si>
  <si>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</si>
  <si>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</si>
  <si>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</si>
  <si>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</si>
  <si>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</si>
  <si>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</si>
  <si>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</si>
  <si>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</si>
  <si>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</si>
  <si>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</si>
  <si>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</si>
  <si>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</si>
  <si>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</si>
  <si>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</si>
  <si>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</si>
  <si>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</si>
  <si>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</si>
  <si>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</si>
  <si>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</si>
  <si>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</si>
  <si>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</si>
  <si>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</si>
  <si>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</si>
  <si>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</si>
  <si>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</si>
  <si>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</si>
  <si>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</si>
  <si>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</si>
  <si>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</si>
  <si>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</si>
  <si>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</si>
  <si>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</si>
  <si>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</si>
  <si>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</si>
  <si>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</si>
  <si>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</si>
  <si>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</si>
  <si>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</si>
  <si>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</si>
  <si>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</si>
  <si>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</si>
  <si>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</si>
  <si>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</si>
  <si>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</si>
  <si>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</si>
  <si>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</si>
  <si>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</si>
  <si>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</si>
  <si>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</si>
  <si>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</si>
  <si>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</si>
  <si>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</si>
  <si>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</si>
  <si>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</si>
  <si>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</si>
  <si>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</si>
  <si>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</si>
  <si>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</si>
  <si>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</si>
  <si>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</si>
  <si>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</si>
  <si>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</si>
  <si>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</si>
  <si>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</si>
  <si>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</si>
  <si>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</si>
  <si>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</si>
  <si>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</si>
  <si>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</si>
  <si>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</si>
  <si>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</si>
  <si>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</si>
  <si>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</si>
  <si>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</si>
  <si>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</si>
  <si>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</si>
  <si>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</si>
  <si>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</si>
  <si>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</si>
  <si>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</si>
  <si>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</si>
  <si>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</si>
  <si>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</si>
  <si>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</si>
  <si>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</si>
  <si>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</si>
  <si>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</si>
  <si>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</si>
  <si>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</si>
  <si>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</si>
  <si>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</si>
  <si>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</si>
  <si>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</si>
  <si>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</si>
  <si>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</si>
  <si>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</si>
  <si>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</si>
  <si>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</si>
  <si>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</si>
  <si>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</si>
  <si>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</si>
  <si>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</si>
  <si>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</si>
  <si>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</si>
  <si>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</si>
  <si>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</si>
  <si>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</si>
  <si>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</si>
  <si>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</si>
  <si>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</si>
  <si>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</si>
  <si>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</si>
  <si>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</si>
  <si>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</si>
  <si>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</si>
  <si>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</si>
  <si>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</si>
  <si>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</si>
  <si>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</si>
  <si>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</si>
  <si>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</si>
  <si>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</si>
  <si>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</si>
  <si>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</si>
  <si>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</si>
  <si>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</si>
  <si>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</si>
  <si>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</si>
  <si>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</si>
  <si>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</si>
  <si>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</si>
  <si>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</si>
  <si>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</si>
  <si>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</si>
  <si>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</si>
  <si>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</si>
  <si>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</si>
  <si>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</si>
  <si>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</si>
  <si>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</si>
  <si>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</si>
  <si>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</si>
  <si>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</si>
  <si>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</si>
  <si>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</si>
  <si>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</si>
  <si>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</si>
  <si>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</si>
  <si>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</si>
  <si>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</si>
  <si>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</si>
  <si>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</si>
  <si>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</si>
  <si>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</si>
  <si>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</si>
  <si>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</si>
  <si>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</si>
  <si>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</si>
  <si>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</si>
  <si>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</si>
  <si>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</si>
  <si>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</si>
  <si>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</si>
  <si>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</si>
  <si>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</si>
  <si>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</si>
  <si>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</si>
  <si>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</si>
  <si>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</si>
  <si>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</si>
  <si>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</si>
  <si>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</si>
  <si>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</si>
  <si>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</si>
  <si>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</si>
  <si>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</si>
  <si>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</si>
  <si>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</si>
  <si>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</si>
  <si>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</si>
  <si>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</si>
  <si>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</si>
  <si>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</si>
  <si>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</si>
  <si>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</si>
  <si>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</si>
  <si>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</si>
  <si>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</si>
  <si>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</si>
  <si>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</si>
  <si>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</si>
  <si>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</si>
  <si>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</si>
  <si>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</si>
  <si>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</si>
  <si>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</si>
  <si>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</si>
  <si>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</si>
  <si>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</si>
  <si>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</si>
  <si>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</si>
  <si>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</si>
  <si>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</si>
  <si>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</si>
  <si>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</si>
  <si>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</si>
  <si>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</si>
  <si>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</si>
  <si>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</si>
  <si>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</si>
  <si>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</si>
  <si>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</si>
  <si>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</si>
  <si>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</si>
  <si>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</si>
  <si>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</si>
  <si>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</si>
  <si>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</si>
  <si>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</si>
  <si>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</si>
  <si>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</si>
  <si>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</si>
  <si>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</si>
  <si>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</si>
  <si>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</si>
  <si>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</si>
  <si>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</si>
  <si>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</si>
  <si>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</si>
  <si>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</si>
  <si>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</si>
  <si>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</si>
  <si>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</si>
  <si>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</si>
  <si>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</si>
  <si>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</si>
  <si>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</si>
  <si>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</si>
  <si>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</si>
  <si>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</si>
  <si>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</si>
  <si>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</si>
  <si>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</si>
  <si>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</si>
  <si>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</si>
  <si>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</si>
  <si>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</si>
  <si>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</si>
  <si>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</si>
  <si>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</si>
  <si>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</si>
  <si>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</si>
  <si>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</si>
  <si>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</si>
  <si>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</si>
  <si>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</si>
  <si>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</si>
  <si>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</si>
  <si>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</si>
  <si>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</si>
  <si>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</si>
  <si>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</si>
  <si>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</si>
  <si>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</si>
  <si>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</si>
  <si>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</si>
  <si>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</si>
  <si>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</si>
  <si>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</si>
  <si>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</si>
  <si>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</si>
  <si>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</si>
  <si>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</si>
  <si>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</si>
  <si>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</si>
  <si>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</si>
  <si>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</si>
  <si>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</si>
  <si>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</si>
  <si>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</si>
  <si>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</si>
  <si>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</si>
  <si>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</si>
  <si>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</si>
  <si>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</si>
  <si>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</si>
  <si>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</si>
  <si>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</si>
  <si>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</si>
  <si>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</si>
  <si>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</si>
  <si>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</si>
  <si>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</si>
  <si>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</si>
  <si>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</si>
  <si>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</si>
  <si>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</si>
  <si>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</si>
  <si>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</si>
  <si>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</si>
  <si>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</si>
  <si>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</si>
  <si>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</si>
  <si>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</si>
  <si>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</si>
  <si>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</si>
  <si>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</si>
  <si>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</si>
  <si>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</si>
  <si>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</si>
  <si>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</si>
  <si>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</si>
  <si>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</si>
  <si>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</si>
  <si>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</si>
  <si>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</si>
  <si>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</si>
  <si>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</si>
  <si>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</si>
  <si>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</si>
  <si>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</si>
  <si>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</si>
  <si>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</si>
  <si>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</si>
  <si>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</si>
  <si>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</si>
  <si>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</si>
  <si>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</si>
  <si>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</si>
  <si>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</si>
  <si>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</si>
  <si>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</si>
  <si>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</si>
  <si>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</si>
  <si>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</si>
  <si>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</si>
  <si>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</si>
  <si>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</si>
  <si>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</si>
  <si>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</si>
  <si>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</si>
  <si>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</si>
  <si>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</si>
  <si>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</si>
  <si>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</si>
  <si>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</si>
  <si>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</si>
  <si>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</si>
  <si>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</si>
  <si>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</si>
  <si>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</si>
  <si>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</si>
  <si>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</si>
  <si>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</si>
  <si>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</si>
  <si>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</si>
  <si>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</si>
  <si>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</si>
  <si>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</si>
  <si>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</si>
  <si>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</si>
  <si>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</si>
  <si>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</si>
  <si>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</si>
  <si>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</si>
  <si>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</si>
  <si>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</si>
  <si>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</si>
  <si>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</si>
  <si>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</si>
  <si>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</si>
  <si>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</si>
  <si>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</si>
  <si>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</si>
  <si>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</si>
  <si>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</si>
  <si>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</si>
  <si>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</si>
  <si>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</si>
  <si>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</si>
  <si>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</si>
  <si>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</si>
  <si>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</si>
  <si>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</si>
  <si>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</si>
  <si>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</si>
  <si>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</si>
  <si>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</si>
  <si>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</si>
  <si>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</si>
  <si>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</si>
  <si>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</si>
  <si>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</si>
  <si>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</si>
  <si>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</si>
  <si>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</si>
  <si>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</si>
  <si>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</si>
  <si>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</si>
  <si>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</si>
  <si>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</si>
  <si>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</si>
  <si>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</si>
  <si>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</si>
  <si>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</si>
  <si>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</si>
  <si>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</si>
  <si>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</si>
  <si>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</si>
  <si>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</si>
  <si>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</si>
  <si>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</si>
  <si>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</si>
  <si>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</si>
  <si>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</si>
  <si>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</si>
  <si>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</si>
  <si>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</si>
  <si>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</si>
  <si>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</si>
  <si>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</si>
  <si>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</si>
  <si>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</si>
  <si>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</si>
  <si>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</si>
  <si>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</si>
  <si>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</si>
  <si>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</si>
  <si>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</si>
  <si>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</si>
  <si>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</si>
  <si>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</si>
  <si>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</si>
  <si>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</si>
  <si>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</si>
  <si>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</si>
  <si>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</si>
  <si>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</si>
  <si>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</si>
  <si>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</si>
  <si>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</si>
  <si>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</si>
  <si>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</si>
  <si>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</si>
  <si>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</si>
  <si>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</si>
  <si>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</si>
  <si>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</si>
  <si>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</si>
  <si>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</si>
  <si>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</si>
  <si>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</si>
  <si>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</si>
  <si>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</si>
  <si>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</si>
  <si>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</si>
  <si>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</si>
  <si>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</si>
  <si>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</si>
  <si>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</si>
  <si>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</si>
  <si>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</si>
  <si>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</si>
  <si>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</si>
  <si>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</si>
  <si>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</si>
  <si>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</si>
  <si>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</si>
  <si>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</si>
  <si>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</si>
  <si>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</si>
  <si>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</si>
  <si>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</si>
  <si>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</si>
  <si>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</si>
  <si>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</si>
  <si>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</si>
  <si>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</si>
  <si>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</si>
  <si>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</si>
  <si>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</si>
  <si>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</si>
  <si>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</si>
  <si>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</si>
  <si>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</si>
  <si>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</si>
  <si>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</si>
  <si>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</si>
  <si>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</si>
  <si>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</si>
  <si>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</si>
  <si>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</si>
  <si>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</si>
  <si>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</si>
  <si>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</si>
  <si>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</si>
  <si>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</si>
  <si>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</si>
  <si>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</si>
  <si>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</si>
  <si>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</si>
  <si>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</si>
  <si>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</si>
  <si>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</si>
  <si>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</si>
  <si>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</si>
  <si>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</si>
  <si>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</si>
  <si>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</si>
  <si>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</si>
  <si>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</si>
  <si>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</si>
  <si>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</si>
  <si>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</si>
  <si>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</si>
  <si>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</si>
  <si>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</si>
  <si>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</si>
  <si>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</si>
  <si>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</si>
  <si>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</si>
  <si>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</si>
  <si>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</si>
  <si>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</si>
  <si>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</si>
  <si>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</si>
  <si>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</si>
  <si>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</si>
  <si>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</si>
  <si>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</si>
  <si>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</si>
  <si>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</si>
  <si>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</si>
  <si>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</si>
  <si>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</si>
  <si>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</si>
  <si>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</si>
  <si>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</si>
  <si>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</si>
  <si>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</si>
  <si>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</si>
  <si>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</si>
  <si>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</si>
  <si>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</si>
  <si>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</si>
  <si>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</si>
  <si>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</si>
  <si>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</si>
  <si>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</si>
  <si>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</si>
  <si>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</si>
  <si>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</si>
  <si>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</si>
  <si>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</si>
  <si>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</si>
  <si>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</si>
  <si>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</si>
  <si>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</si>
  <si>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</si>
  <si>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</si>
  <si>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</si>
  <si>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</si>
  <si>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</si>
  <si>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</si>
  <si>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</si>
  <si>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</si>
  <si>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</si>
  <si>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</si>
  <si>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</si>
  <si>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</si>
  <si>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</si>
  <si>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</si>
  <si>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</si>
  <si>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</si>
  <si>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</si>
  <si>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</si>
  <si>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</si>
  <si>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</si>
  <si>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</si>
  <si>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</si>
  <si>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</si>
  <si>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</si>
  <si>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</si>
  <si>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</si>
  <si>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</si>
  <si>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</si>
  <si>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</si>
  <si>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</si>
  <si>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</si>
  <si>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</si>
  <si>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</si>
  <si>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</si>
  <si>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</si>
  <si>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</si>
  <si>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</si>
  <si>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</si>
  <si>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</si>
  <si>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</si>
  <si>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</si>
  <si>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</si>
  <si>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</si>
  <si>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</si>
  <si>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</si>
  <si>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</si>
  <si>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</si>
  <si>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</si>
  <si>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</si>
  <si>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</si>
  <si>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</si>
  <si>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</si>
  <si>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</si>
  <si>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</si>
  <si>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</si>
  <si>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</si>
  <si>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</si>
  <si>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</si>
  <si>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</si>
  <si>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</si>
  <si>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</si>
  <si>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</si>
  <si>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</si>
  <si>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</si>
  <si>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</si>
  <si>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</si>
  <si>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</si>
  <si>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</si>
  <si>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</si>
  <si>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</si>
  <si>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</si>
  <si>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</si>
  <si>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</si>
  <si>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</si>
  <si>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</si>
  <si>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</si>
  <si>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</si>
  <si>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</si>
  <si>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</si>
  <si>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</si>
  <si>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</si>
  <si>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</si>
  <si>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</si>
  <si>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</si>
  <si>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</si>
  <si>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</si>
  <si>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</si>
  <si>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</si>
  <si>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</si>
  <si>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</si>
  <si>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</si>
  <si>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</si>
  <si>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</si>
  <si>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</si>
  <si>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</si>
  <si>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</si>
  <si>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</si>
  <si>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</si>
  <si>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</si>
  <si>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</si>
  <si>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</si>
  <si>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</si>
  <si>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</si>
  <si>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</si>
  <si>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</si>
  <si>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</si>
  <si>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</si>
  <si>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</si>
  <si>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</si>
  <si>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</si>
  <si>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</si>
  <si>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</si>
  <si>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</si>
  <si>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</si>
  <si>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</si>
  <si>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</si>
  <si>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</si>
  <si>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</si>
  <si>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</si>
  <si>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</si>
  <si>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</si>
  <si>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</si>
  <si>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</si>
  <si>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</si>
  <si>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</si>
  <si>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</si>
  <si>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</si>
  <si>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</si>
  <si>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</si>
  <si>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</si>
  <si>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</si>
  <si>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</si>
  <si>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</si>
  <si>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</si>
  <si>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</si>
  <si>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</si>
  <si>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</si>
  <si>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</si>
  <si>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</si>
  <si>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</si>
  <si>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</si>
  <si>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</si>
  <si>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</si>
  <si>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</si>
  <si>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</si>
  <si>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</si>
  <si>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</si>
  <si>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</si>
  <si>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</si>
  <si>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</si>
  <si>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</si>
  <si>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</si>
  <si>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</si>
  <si>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</si>
  <si>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</si>
  <si>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</si>
  <si>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</si>
  <si>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</si>
  <si>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</si>
  <si>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</si>
  <si>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</si>
  <si>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</si>
  <si>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</si>
  <si>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</si>
  <si>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</si>
  <si>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</si>
  <si>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</si>
  <si>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</si>
  <si>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</si>
  <si>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</si>
  <si>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</si>
  <si>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</si>
  <si>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</si>
  <si>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</si>
  <si>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</si>
  <si>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</si>
  <si>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</si>
  <si>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</si>
  <si>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</si>
  <si>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</si>
  <si>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</si>
  <si>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</si>
  <si>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</si>
  <si>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</si>
  <si>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</si>
  <si>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</si>
  <si>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</si>
  <si>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</si>
  <si>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</si>
  <si>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</si>
  <si>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</si>
  <si>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</si>
  <si>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</si>
  <si>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</si>
  <si>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</si>
  <si>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</si>
  <si>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</si>
  <si>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</si>
  <si>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</si>
  <si>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</si>
  <si>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</si>
  <si>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</si>
  <si>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</si>
  <si>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</si>
  <si>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</si>
  <si>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</si>
  <si>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</si>
  <si>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</si>
  <si>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</si>
  <si>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</si>
  <si>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</si>
  <si>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</si>
  <si>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</si>
  <si>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</si>
  <si>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</si>
  <si>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</si>
  <si>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</si>
  <si>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</si>
  <si>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</si>
  <si>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</si>
  <si>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</si>
  <si>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</si>
  <si>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</si>
  <si>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</si>
  <si>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</si>
  <si>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</si>
  <si>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</si>
  <si>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</si>
  <si>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</si>
  <si>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</si>
  <si>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</si>
  <si>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</si>
  <si>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</si>
  <si>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</si>
  <si>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</si>
  <si>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</si>
  <si>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</si>
  <si>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</si>
  <si>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</si>
  <si>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</si>
  <si>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</si>
  <si>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</si>
  <si>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</si>
  <si>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</si>
  <si>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</si>
  <si>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</si>
  <si>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</si>
  <si>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</si>
  <si>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</si>
  <si>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</si>
  <si>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</si>
  <si>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</si>
  <si>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</si>
  <si>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</si>
  <si>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</si>
  <si>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</si>
  <si>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</si>
  <si>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</si>
  <si>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</si>
  <si>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</si>
  <si>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</si>
  <si>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</si>
  <si>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</si>
  <si>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</si>
  <si>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</si>
  <si>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</si>
  <si>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</si>
  <si>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</si>
  <si>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</si>
  <si>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</si>
  <si>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</si>
  <si>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</si>
  <si>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</si>
  <si>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</si>
  <si>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</si>
  <si>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</si>
  <si>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</si>
  <si>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</si>
  <si>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</si>
  <si>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</si>
  <si>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</si>
  <si>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</si>
  <si>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</si>
  <si>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</si>
  <si>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</si>
  <si>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</si>
  <si>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</si>
  <si>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</si>
  <si>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</si>
  <si>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</si>
  <si>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</si>
  <si>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</si>
  <si>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</si>
  <si>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</si>
  <si>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</si>
  <si>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</si>
  <si>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</si>
  <si>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</si>
  <si>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</si>
  <si>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</si>
  <si>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</si>
  <si>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</si>
  <si>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</si>
  <si>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</si>
  <si>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</si>
  <si>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</si>
  <si>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</si>
  <si>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</si>
  <si>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</si>
  <si>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</si>
  <si>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</si>
  <si>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</si>
  <si>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</si>
  <si>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</si>
  <si>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</si>
  <si>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</si>
  <si>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</si>
  <si>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</si>
  <si>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</si>
  <si>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</si>
  <si>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</si>
  <si>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</si>
  <si>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</si>
  <si>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</si>
  <si>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</si>
  <si>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</si>
  <si>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</si>
  <si>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</si>
  <si>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</si>
  <si>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</si>
  <si>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</si>
  <si>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</si>
  <si>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</si>
  <si>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</si>
  <si>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</si>
  <si>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</si>
  <si>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</si>
  <si>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</si>
  <si>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</si>
  <si>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</si>
  <si>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</si>
  <si>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</si>
  <si>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</si>
  <si>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</si>
  <si>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</si>
  <si>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</si>
  <si>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</si>
  <si>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</si>
  <si>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</si>
  <si>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</si>
  <si>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</si>
  <si>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</si>
  <si>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</si>
  <si>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</si>
  <si>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</si>
  <si>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</si>
  <si>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</si>
  <si>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</si>
  <si>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</si>
  <si>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</si>
  <si>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</si>
  <si>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</si>
  <si>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</si>
  <si>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</si>
  <si>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</si>
  <si>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</si>
  <si>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</si>
  <si>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</si>
  <si>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</si>
  <si>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</si>
  <si>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</si>
  <si>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</si>
  <si>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</si>
  <si>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</si>
  <si>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</si>
  <si>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</si>
  <si>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</si>
  <si>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</si>
  <si>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</si>
  <si>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</si>
  <si>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</si>
  <si>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</si>
  <si>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</si>
  <si>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</si>
  <si>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</si>
  <si>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</si>
  <si>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</si>
  <si>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</si>
  <si>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</si>
  <si>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</si>
  <si>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</si>
  <si>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</si>
  <si>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</si>
  <si>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</si>
  <si>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</si>
  <si>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</si>
  <si>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</si>
  <si>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</si>
  <si>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</si>
  <si>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</si>
  <si>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</si>
  <si>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</si>
  <si>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</si>
  <si>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</si>
  <si>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</si>
  <si>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</si>
  <si>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</si>
  <si>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</si>
  <si>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</si>
  <si>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</si>
  <si>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</si>
  <si>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</si>
  <si>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</si>
  <si>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</si>
  <si>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</si>
  <si>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</si>
  <si>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</si>
  <si>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</si>
  <si>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</si>
  <si>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</si>
  <si>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</si>
  <si>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</si>
  <si>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</si>
  <si>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</si>
  <si>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</si>
  <si>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</si>
  <si>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</si>
  <si>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</si>
  <si>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</si>
  <si>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</si>
  <si>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</si>
  <si>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</si>
  <si>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</si>
  <si>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</si>
  <si>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</si>
  <si>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</si>
  <si>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</si>
  <si>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</si>
  <si>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</si>
  <si>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</si>
  <si>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</si>
  <si>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</si>
  <si>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</si>
  <si>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</si>
  <si>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</si>
  <si>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</si>
  <si>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</si>
  <si>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</si>
  <si>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</si>
  <si>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</si>
  <si>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</si>
  <si>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</si>
  <si>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</si>
  <si>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</si>
  <si>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</si>
  <si>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</si>
  <si>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</si>
  <si>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</si>
  <si>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</si>
  <si>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</si>
  <si>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</si>
  <si>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</si>
  <si>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</si>
  <si>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</si>
  <si>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</si>
  <si>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</si>
  <si>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</si>
  <si>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</si>
  <si>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</si>
  <si>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</si>
  <si>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</si>
  <si>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</si>
  <si>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</si>
  <si>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</si>
  <si>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</si>
  <si>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</si>
  <si>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</si>
  <si>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</si>
  <si>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</si>
  <si>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</si>
  <si>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</si>
  <si>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</si>
  <si>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</si>
  <si>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</si>
  <si>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</si>
  <si>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</si>
  <si>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</si>
  <si>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</si>
  <si>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</si>
  <si>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</si>
  <si>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</si>
  <si>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</si>
  <si>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</si>
  <si>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</si>
  <si>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</si>
  <si>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</si>
  <si>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</si>
  <si>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</si>
  <si>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</si>
  <si>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</si>
  <si>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</si>
  <si>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</si>
  <si>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</si>
  <si>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</si>
  <si>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</si>
  <si>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</si>
  <si>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</si>
  <si>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</si>
  <si>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</si>
  <si>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</si>
  <si>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</si>
  <si>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</si>
  <si>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</si>
  <si>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</si>
  <si>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</si>
  <si>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</si>
  <si>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</si>
  <si>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</si>
  <si>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</si>
  <si>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</si>
  <si>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</si>
  <si>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</si>
  <si>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</si>
  <si>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</si>
  <si>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</si>
  <si>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</si>
  <si>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</si>
  <si>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</si>
  <si>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</si>
  <si>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</si>
  <si>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</si>
  <si>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</si>
  <si>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</si>
  <si>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</si>
  <si>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</si>
  <si>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</si>
  <si>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</si>
  <si>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</si>
  <si>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</si>
  <si>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</si>
  <si>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</si>
  <si>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</si>
  <si>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</si>
  <si>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</si>
  <si>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</si>
  <si>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</si>
  <si>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</si>
  <si>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</si>
  <si>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</si>
  <si>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</si>
  <si>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</si>
  <si>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</si>
  <si>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</si>
  <si>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</si>
  <si>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</si>
  <si>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</si>
  <si>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</si>
  <si>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</si>
  <si>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</si>
  <si>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</si>
  <si>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</si>
  <si>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</si>
  <si>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</si>
  <si>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</si>
  <si>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</si>
  <si>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</si>
  <si>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</si>
  <si>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</si>
  <si>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</si>
  <si>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</si>
  <si>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</si>
  <si>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</si>
  <si>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</si>
  <si>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</si>
  <si>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</si>
  <si>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</si>
  <si>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</si>
  <si>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</si>
  <si>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</si>
  <si>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</si>
  <si>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</si>
  <si>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</si>
  <si>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</si>
  <si>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</si>
  <si>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</si>
  <si>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</si>
  <si>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</si>
  <si>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</si>
  <si>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</si>
  <si>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</si>
  <si>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</si>
  <si>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</si>
  <si>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</si>
  <si>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</si>
  <si>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</si>
  <si>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</si>
  <si>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</si>
  <si>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</si>
  <si>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</si>
  <si>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</si>
  <si>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</si>
  <si>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</si>
  <si>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</si>
  <si>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</si>
  <si>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</si>
  <si>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</si>
  <si>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</si>
  <si>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</si>
  <si>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</si>
  <si>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</si>
  <si>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</si>
  <si>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</si>
  <si>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</si>
  <si>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</si>
  <si>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</si>
  <si>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</si>
  <si>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</si>
  <si>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</si>
  <si>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</si>
  <si>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</si>
  <si>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</si>
  <si>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</si>
  <si>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</si>
  <si>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</si>
  <si>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</si>
  <si>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</si>
  <si>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</si>
  <si>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</si>
  <si>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</si>
  <si>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</si>
  <si>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</si>
  <si>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</si>
  <si>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</si>
  <si>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</si>
  <si>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</si>
  <si>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</si>
  <si>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</si>
  <si>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</si>
  <si>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</si>
  <si>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</si>
  <si>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</si>
  <si>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</si>
  <si>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</si>
  <si>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</si>
  <si>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</si>
  <si>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</si>
  <si>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</si>
  <si>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</si>
  <si>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</si>
  <si>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</si>
  <si>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</si>
  <si>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</si>
  <si>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</si>
  <si>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</si>
  <si>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</si>
  <si>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</si>
  <si>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</si>
  <si>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</si>
  <si>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</si>
  <si>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</si>
  <si>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</si>
  <si>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</si>
  <si>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</si>
  <si>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</si>
  <si>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</si>
  <si>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</si>
  <si>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</si>
  <si>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</si>
  <si>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</si>
  <si>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</si>
  <si>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</si>
  <si>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</si>
  <si>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</si>
  <si>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</si>
  <si>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</si>
  <si>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</si>
  <si>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</si>
  <si>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</si>
  <si>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</si>
  <si>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</si>
  <si>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</si>
  <si>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</si>
  <si>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</si>
  <si>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</si>
  <si>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</si>
  <si>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</si>
  <si>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</si>
  <si>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</si>
  <si>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</si>
  <si>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</si>
  <si>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</si>
  <si>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</si>
  <si>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</si>
  <si>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</si>
  <si>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</si>
  <si>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</si>
  <si>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</si>
  <si>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</si>
  <si>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</si>
  <si>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</si>
  <si>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</si>
  <si>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</si>
  <si>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</si>
  <si>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</si>
  <si>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</si>
  <si>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</si>
  <si>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</si>
  <si>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</si>
  <si>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</si>
  <si>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</si>
  <si>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</si>
  <si>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</si>
  <si>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</si>
  <si>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</si>
  <si>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</si>
  <si>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</si>
  <si>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</si>
  <si>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</si>
  <si>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</si>
  <si>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</si>
  <si>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</si>
  <si>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</si>
  <si>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</si>
  <si>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</si>
  <si>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</si>
  <si>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</si>
  <si>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</si>
  <si>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</si>
  <si>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</si>
  <si>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</si>
  <si>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</si>
  <si>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</si>
  <si>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</si>
  <si>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</si>
  <si>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</si>
  <si>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</si>
  <si>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</si>
  <si>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</si>
  <si>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</si>
  <si>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</si>
  <si>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</si>
  <si>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</si>
  <si>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</si>
  <si>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</si>
  <si>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</si>
  <si>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</si>
  <si>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</si>
  <si>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</si>
  <si>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</si>
  <si>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</si>
  <si>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</si>
  <si>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</si>
  <si>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</si>
  <si>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</si>
  <si>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</si>
  <si>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</si>
  <si>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</si>
  <si>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</si>
  <si>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</si>
  <si>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</si>
  <si>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</si>
  <si>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</si>
  <si>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</si>
  <si>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</si>
  <si>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</si>
  <si>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</si>
  <si>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</si>
  <si>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</si>
  <si>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</si>
  <si>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</si>
  <si>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</si>
  <si>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</si>
  <si>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</si>
  <si>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</si>
  <si>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</si>
  <si>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</si>
  <si>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</si>
  <si>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</si>
  <si>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</si>
  <si>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</si>
  <si>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</si>
  <si>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</si>
  <si>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</si>
  <si>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</si>
  <si>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</si>
  <si>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</si>
  <si>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</si>
  <si>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</si>
  <si>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</si>
  <si>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</si>
  <si>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</si>
  <si>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</si>
  <si>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</si>
  <si>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</si>
  <si>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</si>
  <si>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</si>
  <si>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</si>
  <si>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</si>
  <si>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</si>
  <si>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</si>
  <si>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</si>
  <si>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</si>
  <si>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</si>
  <si>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</si>
  <si>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</si>
  <si>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</si>
  <si>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</si>
  <si>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</si>
  <si>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</si>
  <si>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</si>
  <si>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</si>
  <si>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</si>
  <si>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</si>
  <si>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</si>
  <si>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</si>
  <si>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</si>
  <si>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</si>
  <si>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</si>
  <si>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</si>
  <si>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</si>
  <si>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</si>
  <si>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</si>
  <si>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</si>
  <si>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</si>
  <si>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</si>
  <si>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</si>
  <si>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</si>
  <si>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</si>
  <si>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</si>
  <si>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</si>
  <si>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</si>
  <si>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</si>
  <si>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</si>
  <si>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</si>
  <si>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</si>
  <si>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</si>
  <si>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</si>
  <si>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</si>
  <si>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</si>
  <si>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</si>
  <si>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</si>
  <si>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</si>
  <si>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</si>
  <si>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</si>
  <si>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</si>
  <si>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</si>
  <si>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</si>
  <si>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</si>
  <si>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</si>
  <si>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</si>
  <si>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</si>
  <si>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</si>
  <si>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</si>
  <si>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</si>
  <si>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</si>
  <si>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</si>
  <si>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</si>
  <si>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</si>
  <si>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</si>
  <si>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</si>
  <si>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</si>
  <si>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</si>
  <si>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</si>
  <si>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</si>
  <si>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</si>
  <si>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</si>
  <si>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</si>
  <si>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</si>
  <si>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</si>
  <si>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</si>
  <si>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</si>
  <si>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</si>
  <si>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</si>
  <si>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</si>
  <si>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</si>
  <si>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</si>
  <si>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</si>
  <si>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</si>
  <si>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</si>
  <si>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</si>
  <si>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</si>
  <si>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</si>
  <si>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</si>
  <si>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</si>
  <si>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</si>
  <si>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</si>
  <si>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</si>
  <si>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</si>
  <si>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</si>
  <si>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</si>
  <si>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</si>
  <si>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</si>
  <si>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</si>
  <si>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</si>
  <si>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</si>
  <si>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</si>
  <si>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</si>
  <si>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</si>
  <si>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</si>
  <si>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</si>
  <si>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</si>
  <si>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</si>
  <si>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</si>
  <si>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</si>
  <si>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</si>
  <si>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</si>
  <si>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</si>
  <si>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</si>
  <si>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</si>
  <si>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</si>
  <si>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</si>
  <si>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</si>
  <si>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</si>
  <si>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</si>
  <si>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</si>
  <si>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</si>
  <si>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</si>
  <si>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</si>
  <si>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</si>
  <si>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</si>
  <si>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</si>
  <si>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</si>
  <si>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</si>
  <si>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</si>
  <si>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</si>
  <si>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</si>
  <si>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</si>
  <si>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</si>
  <si>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</si>
  <si>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</si>
  <si>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</si>
  <si>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</si>
  <si>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</si>
  <si>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</si>
  <si>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</si>
  <si>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</si>
  <si>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</si>
  <si>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</si>
  <si>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</si>
  <si>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</si>
  <si>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</si>
  <si>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</si>
  <si>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</si>
  <si>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</si>
  <si>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</si>
  <si>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</si>
  <si>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</si>
  <si>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</si>
  <si>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</si>
  <si>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</si>
  <si>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</si>
  <si>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</si>
  <si>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</si>
  <si>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</si>
  <si>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</si>
  <si>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</si>
  <si>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</si>
  <si>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</si>
  <si>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</si>
  <si>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</si>
  <si>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</si>
  <si>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</si>
  <si>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</si>
  <si>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</si>
  <si>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</si>
  <si>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</si>
  <si>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</si>
  <si>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</si>
  <si>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</si>
  <si>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</si>
  <si>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</si>
  <si>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</si>
  <si>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</si>
  <si>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</si>
  <si>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</si>
  <si>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</si>
  <si>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</si>
  <si>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</si>
  <si>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</si>
  <si>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</si>
  <si>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</si>
  <si>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</si>
  <si>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</si>
  <si>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</si>
  <si>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</si>
  <si>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</si>
  <si>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</si>
  <si>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</si>
  <si>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</si>
  <si>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</si>
  <si>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</si>
  <si>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</si>
  <si>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</si>
  <si>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</si>
  <si>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</si>
  <si>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</si>
  <si>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</si>
  <si>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</si>
  <si>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</si>
  <si>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</si>
  <si>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</si>
  <si>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</si>
  <si>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</si>
  <si>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</si>
  <si>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</si>
  <si>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</si>
  <si>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</si>
  <si>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</si>
  <si>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</si>
  <si>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</si>
  <si>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</si>
  <si>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</si>
  <si>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</si>
  <si>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</si>
  <si>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</si>
  <si>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</si>
  <si>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</si>
  <si>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</si>
  <si>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</si>
  <si>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</si>
  <si>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</si>
  <si>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</si>
  <si>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</si>
  <si>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</si>
  <si>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</si>
  <si>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</si>
  <si>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</si>
  <si>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</si>
  <si>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</si>
  <si>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</si>
  <si>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</si>
  <si>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</si>
  <si>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</si>
  <si>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</si>
  <si>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</si>
  <si>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</si>
  <si>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</si>
  <si>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</si>
  <si>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</si>
  <si>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</si>
  <si>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</si>
  <si>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</si>
  <si>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</si>
  <si>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</si>
  <si>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</si>
  <si>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</si>
  <si>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</si>
  <si>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</si>
  <si>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</si>
  <si>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</si>
  <si>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</si>
  <si>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</si>
  <si>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</si>
  <si>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</si>
  <si>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</si>
  <si>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</si>
  <si>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</si>
  <si>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</si>
  <si>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</si>
  <si>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</si>
  <si>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</si>
  <si>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</si>
  <si>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</si>
  <si>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</si>
  <si>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</si>
  <si>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</si>
  <si>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</si>
  <si>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</si>
  <si>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</si>
  <si>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</si>
  <si>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</si>
  <si>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</si>
  <si>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</si>
  <si>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</si>
  <si>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</si>
  <si>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</si>
  <si>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</si>
  <si>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</si>
  <si>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</si>
  <si>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</si>
  <si>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</si>
  <si>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</si>
  <si>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</si>
  <si>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</si>
  <si>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</si>
  <si>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</si>
  <si>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</si>
  <si>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</si>
  <si>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</si>
  <si>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</si>
  <si>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</si>
  <si>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</si>
  <si>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</si>
  <si>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</si>
  <si>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</si>
  <si>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</si>
  <si>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</si>
  <si>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</si>
  <si>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</si>
  <si>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</si>
  <si>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</si>
  <si>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</si>
  <si>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</si>
  <si>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</si>
  <si>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</si>
  <si>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</si>
  <si>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</si>
  <si>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</si>
  <si>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</si>
  <si>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</si>
  <si>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</si>
  <si>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</si>
  <si>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</si>
  <si>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</si>
  <si>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</si>
  <si>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</si>
  <si>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</si>
  <si>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</si>
  <si>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</si>
  <si>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</si>
  <si>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</si>
  <si>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</si>
  <si>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</si>
  <si>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</si>
  <si>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</si>
  <si>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</si>
  <si>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</si>
  <si>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</si>
  <si>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</si>
  <si>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</si>
  <si>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</si>
  <si>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</si>
  <si>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</si>
  <si>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</si>
  <si>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</si>
  <si>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</si>
  <si>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</si>
  <si>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</si>
  <si>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</si>
  <si>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</si>
  <si>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</si>
  <si>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</si>
  <si>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</si>
  <si>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</si>
  <si>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</si>
  <si>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</si>
  <si>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</si>
  <si>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</si>
  <si>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</si>
  <si>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</si>
  <si>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</si>
  <si>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</si>
  <si>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</si>
  <si>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</si>
  <si>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</si>
  <si>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</si>
  <si>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</si>
  <si>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</si>
  <si>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</si>
  <si>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</si>
  <si>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</si>
  <si>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</si>
  <si>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</si>
  <si>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</si>
  <si>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</si>
  <si>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</si>
  <si>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</si>
  <si>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</si>
  <si>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</si>
  <si>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</si>
  <si>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</si>
  <si>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</si>
  <si>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</si>
  <si>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</si>
  <si>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</si>
  <si>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</si>
  <si>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</si>
  <si>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</si>
  <si>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</si>
  <si>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</si>
  <si>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</si>
  <si>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</si>
  <si>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</si>
  <si>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</si>
  <si>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</si>
  <si>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</si>
  <si>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</si>
  <si>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</si>
  <si>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</si>
  <si>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</si>
  <si>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</si>
  <si>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</si>
  <si>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</si>
  <si>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</si>
  <si>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</si>
  <si>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</si>
  <si>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</si>
  <si>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</si>
  <si>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</si>
  <si>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</si>
  <si>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</si>
  <si>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</si>
  <si>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</si>
  <si>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</si>
  <si>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</si>
  <si>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</si>
  <si>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</si>
  <si>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</si>
  <si>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</si>
  <si>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</si>
  <si>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</si>
  <si>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</si>
  <si>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</si>
  <si>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</si>
  <si>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</si>
  <si>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</si>
  <si>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</si>
  <si>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</si>
  <si>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</si>
  <si>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</si>
  <si>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</si>
  <si>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</si>
  <si>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</si>
  <si>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</si>
  <si>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</si>
  <si>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</si>
  <si>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</si>
  <si>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</si>
  <si>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</si>
  <si>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</si>
  <si>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</si>
  <si>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</si>
  <si>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</si>
  <si>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</si>
  <si>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</si>
  <si>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</si>
  <si>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</si>
  <si>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</si>
  <si>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</si>
  <si>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</si>
  <si>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</si>
  <si>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</si>
  <si>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</si>
  <si>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</si>
  <si>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</si>
  <si>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</si>
  <si>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</si>
  <si>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</si>
  <si>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</si>
  <si>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</si>
  <si>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</si>
  <si>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</si>
  <si>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</si>
  <si>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</si>
  <si>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</si>
  <si>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</si>
  <si>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</si>
  <si>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</si>
  <si>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</si>
  <si>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</si>
  <si>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</si>
  <si>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</si>
  <si>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</si>
  <si>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</si>
  <si>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</si>
  <si>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</si>
  <si>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</si>
  <si>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</si>
  <si>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</si>
  <si>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</si>
  <si>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</si>
  <si>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</si>
  <si>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</si>
  <si>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</si>
  <si>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</si>
  <si>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</si>
  <si>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</si>
  <si>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</si>
  <si>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</si>
  <si>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</si>
  <si>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</si>
  <si>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</si>
  <si>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</si>
  <si>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</si>
  <si>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</si>
  <si>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</si>
  <si>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</si>
  <si>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</si>
  <si>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</si>
  <si>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</si>
  <si>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</si>
  <si>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</si>
  <si>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</si>
  <si>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</si>
  <si>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</si>
  <si>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</si>
  <si>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</si>
  <si>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</si>
  <si>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</si>
  <si>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</si>
  <si>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</si>
  <si>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</si>
  <si>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</si>
  <si>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</si>
  <si>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</si>
  <si>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</si>
  <si>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</si>
  <si>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</si>
  <si>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</si>
  <si>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</si>
  <si>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</si>
  <si>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</si>
  <si>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</si>
  <si>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</si>
  <si>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</si>
  <si>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</si>
  <si>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</si>
  <si>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</si>
  <si>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</si>
  <si>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</si>
  <si>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</si>
  <si>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</si>
  <si>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</si>
  <si>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</si>
  <si>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</si>
  <si>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</si>
  <si>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</si>
  <si>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</si>
  <si>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</si>
  <si>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</si>
  <si>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</si>
  <si>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</si>
  <si>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</si>
  <si>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</si>
  <si>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</si>
  <si>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</si>
  <si>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</si>
  <si>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</si>
  <si>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</si>
  <si>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</si>
  <si>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</si>
  <si>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</si>
  <si>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</si>
  <si>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</si>
  <si>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</si>
  <si>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</si>
  <si>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</si>
  <si>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</si>
  <si>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</si>
  <si>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</si>
  <si>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</si>
  <si>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</si>
  <si>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</si>
  <si>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</si>
  <si>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</si>
  <si>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</si>
  <si>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</si>
  <si>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</si>
  <si>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</si>
  <si>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</si>
  <si>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</si>
  <si>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</si>
  <si>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</si>
  <si>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</si>
  <si>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</si>
  <si>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</si>
  <si>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</si>
  <si>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</si>
  <si>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</si>
  <si>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</si>
  <si>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</si>
  <si>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</si>
  <si>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</si>
  <si>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</si>
  <si>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</si>
  <si>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</si>
  <si>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</si>
  <si>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</si>
  <si>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</si>
  <si>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</si>
  <si>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</si>
  <si>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</si>
  <si>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</si>
  <si>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</si>
  <si>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</si>
  <si>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</si>
  <si>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</si>
  <si>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</si>
  <si>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</si>
  <si>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</si>
  <si>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</si>
  <si>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</si>
  <si>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</si>
  <si>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</si>
  <si>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</si>
  <si>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</si>
  <si>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</si>
  <si>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</si>
  <si>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</si>
  <si>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</si>
  <si>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</si>
  <si>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</si>
  <si>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</si>
  <si>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</si>
  <si>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</si>
  <si>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</si>
  <si>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</si>
  <si>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</si>
  <si>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</si>
  <si>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</si>
  <si>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</si>
  <si>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</si>
  <si>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</si>
  <si>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</si>
  <si>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</si>
  <si>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</si>
  <si>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</si>
  <si>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</si>
  <si>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</si>
  <si>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</si>
  <si>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</si>
  <si>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</si>
  <si>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</si>
  <si>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</si>
  <si>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</si>
  <si>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</si>
  <si>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</si>
  <si>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</si>
  <si>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</si>
  <si>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</si>
  <si>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</si>
  <si>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</si>
  <si>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</si>
  <si>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</si>
  <si>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</si>
  <si>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</si>
  <si>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</si>
  <si>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</si>
  <si>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</si>
  <si>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</si>
  <si>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</si>
  <si>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</si>
  <si>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</si>
  <si>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</si>
  <si>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</si>
  <si>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</si>
  <si>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</si>
  <si>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</si>
  <si>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</si>
  <si>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</si>
  <si>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</si>
  <si>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</si>
  <si>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</si>
  <si>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</si>
  <si>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</si>
  <si>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</si>
  <si>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</si>
  <si>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</si>
  <si>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</si>
  <si>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</si>
  <si>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</si>
  <si>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</si>
  <si>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</si>
  <si>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</si>
  <si>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</si>
  <si>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</si>
  <si>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</si>
  <si>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</si>
  <si>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</si>
  <si>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</si>
  <si>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</si>
  <si>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</si>
  <si>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</si>
  <si>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</si>
  <si>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</si>
  <si>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</si>
  <si>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</si>
  <si>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</si>
  <si>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</si>
  <si>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</si>
  <si>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</si>
  <si>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</si>
  <si>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</si>
  <si>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</si>
  <si>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</si>
  <si>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</si>
  <si>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</si>
  <si>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</si>
  <si>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</si>
  <si>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</si>
  <si>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</si>
  <si>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</si>
  <si>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</si>
  <si>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</si>
  <si>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</si>
  <si>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</si>
  <si>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</si>
  <si>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</si>
  <si>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</si>
  <si>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</si>
  <si>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</si>
  <si>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</si>
  <si>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</si>
  <si>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</si>
  <si>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</si>
  <si>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</si>
  <si>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</si>
  <si>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</si>
  <si>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</si>
  <si>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</si>
  <si>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</si>
  <si>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</si>
  <si>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</si>
  <si>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</si>
  <si>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</si>
  <si>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</si>
  <si>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</si>
  <si>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</si>
  <si>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</si>
  <si>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</si>
  <si>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</si>
  <si>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</si>
  <si>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</si>
  <si>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</si>
  <si>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</si>
  <si>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</si>
  <si>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</si>
  <si>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</si>
  <si>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</si>
  <si>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</si>
  <si>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</si>
  <si>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</si>
  <si>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</si>
  <si>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</si>
  <si>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</si>
  <si>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</si>
  <si>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</si>
  <si>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</si>
  <si>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</si>
  <si>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</si>
  <si>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</si>
  <si>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</si>
  <si>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</si>
  <si>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</si>
  <si>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</si>
  <si>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</si>
  <si>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</si>
  <si>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</si>
  <si>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</si>
  <si>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</si>
  <si>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</si>
  <si>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</si>
  <si>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</si>
  <si>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</si>
  <si>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</si>
  <si>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</si>
  <si>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</si>
  <si>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</si>
  <si>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</si>
  <si>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</si>
  <si>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</si>
  <si>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</si>
  <si>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</si>
  <si>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</si>
  <si>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</si>
  <si>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</si>
  <si>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</si>
  <si>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</si>
  <si>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</si>
  <si>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</si>
  <si>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</si>
  <si>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</si>
  <si>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</si>
  <si>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</si>
  <si>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</si>
  <si>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</si>
  <si>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</si>
  <si>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</si>
  <si>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</si>
  <si>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</si>
  <si>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</si>
  <si>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</si>
  <si>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</si>
  <si>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</si>
  <si>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</si>
  <si>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</si>
  <si>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</si>
  <si>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</si>
  <si>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</si>
  <si>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</si>
  <si>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</si>
  <si>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</si>
  <si>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</si>
  <si>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</si>
  <si>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</si>
  <si>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</si>
  <si>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</si>
  <si>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</si>
  <si>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</si>
  <si>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</si>
  <si>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</si>
  <si>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</si>
  <si>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</si>
  <si>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</si>
  <si>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</si>
  <si>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</si>
  <si>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</si>
  <si>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</si>
  <si>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</si>
  <si>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</si>
  <si>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</si>
  <si>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</si>
  <si>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</si>
  <si>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</si>
  <si>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</si>
  <si>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</si>
  <si>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</si>
  <si>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</si>
  <si>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</si>
  <si>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</si>
  <si>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</si>
  <si>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</si>
  <si>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</si>
  <si>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</si>
  <si>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</si>
  <si>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</si>
  <si>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</si>
  <si>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</si>
  <si>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</si>
  <si>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</si>
  <si>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</si>
  <si>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</si>
  <si>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</si>
  <si>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</si>
  <si>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</si>
  <si>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</si>
  <si>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</si>
  <si>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</si>
  <si>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</si>
  <si>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</si>
  <si>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</si>
  <si>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</si>
  <si>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</si>
  <si>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</si>
  <si>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</si>
  <si>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</si>
  <si>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</si>
  <si>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</si>
  <si>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</si>
  <si>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</si>
  <si>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</si>
  <si>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</si>
  <si>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</si>
  <si>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</si>
  <si>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</si>
  <si>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</si>
  <si>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</si>
  <si>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</si>
  <si>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</si>
  <si>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</si>
  <si>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</si>
  <si>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</si>
  <si>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</si>
  <si>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</si>
  <si>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</si>
  <si>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</si>
  <si>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</si>
  <si>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</si>
  <si>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</si>
  <si>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</si>
  <si>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</si>
  <si>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</si>
  <si>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</si>
  <si>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</si>
  <si>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</si>
  <si>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</si>
  <si>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</si>
  <si>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</si>
  <si>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</si>
  <si>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</si>
  <si>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</si>
  <si>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</si>
  <si>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</si>
  <si>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</si>
  <si>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</si>
  <si>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</si>
  <si>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</si>
  <si>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</si>
  <si>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</si>
  <si>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</si>
  <si>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</si>
  <si>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</si>
  <si>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</si>
  <si>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</si>
  <si>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</si>
  <si>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</si>
  <si>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</si>
  <si>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</si>
  <si>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</si>
  <si>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</si>
  <si>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</si>
  <si>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</si>
  <si>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</si>
  <si>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</si>
  <si>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</si>
  <si>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</si>
  <si>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</si>
  <si>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</si>
  <si>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</si>
  <si>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</si>
  <si>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</si>
  <si>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</si>
  <si>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</si>
  <si>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</si>
  <si>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</si>
  <si>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</si>
  <si>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</si>
  <si>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</si>
  <si>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</si>
  <si>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</si>
  <si>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</si>
  <si>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</si>
  <si>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</si>
  <si>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</si>
  <si>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</si>
  <si>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</si>
  <si>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</si>
  <si>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</si>
  <si>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</si>
  <si>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</si>
  <si>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</si>
  <si>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</si>
  <si>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</si>
  <si>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</si>
  <si>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</si>
  <si>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</si>
  <si>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</si>
  <si>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</si>
  <si>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</si>
  <si>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</si>
  <si>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</si>
  <si>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</si>
  <si>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</si>
  <si>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</si>
  <si>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</si>
  <si>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</si>
  <si>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</si>
  <si>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</si>
  <si>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</si>
  <si>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</si>
  <si>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</si>
  <si>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</si>
  <si>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</si>
  <si>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</si>
  <si>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</si>
  <si>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</si>
  <si>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</si>
  <si>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</si>
  <si>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</si>
  <si>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</si>
  <si>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</si>
  <si>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</si>
  <si>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</si>
  <si>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</si>
  <si>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</si>
  <si>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</si>
  <si>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</si>
  <si>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</si>
  <si>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</si>
  <si>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</si>
  <si>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</si>
  <si>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</si>
  <si>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</si>
  <si>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</si>
  <si>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</si>
  <si>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</si>
  <si>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</si>
  <si>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</si>
  <si>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</si>
  <si>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</si>
  <si>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</si>
  <si>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</si>
  <si>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</si>
  <si>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</si>
  <si>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</si>
  <si>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</si>
  <si>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</si>
  <si>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</si>
  <si>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</si>
  <si>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</si>
  <si>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</si>
  <si>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</si>
  <si>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</si>
  <si>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</si>
  <si>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</si>
  <si>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</si>
  <si>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</si>
  <si>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</si>
  <si>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</si>
  <si>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</si>
  <si>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</si>
  <si>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</si>
  <si>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</si>
  <si>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</si>
  <si>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</si>
  <si>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</si>
  <si>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</si>
  <si>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</si>
  <si>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</si>
  <si>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</si>
  <si>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</si>
  <si>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</si>
  <si>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</si>
  <si>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</si>
  <si>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</si>
  <si>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</si>
  <si>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</si>
  <si>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</si>
  <si>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</si>
  <si>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</si>
  <si>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</si>
  <si>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</si>
  <si>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</si>
  <si>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</si>
  <si>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</si>
  <si>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</si>
  <si>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</si>
  <si>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</si>
  <si>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</si>
  <si>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</si>
  <si>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</si>
  <si>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</si>
  <si>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</si>
  <si>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</si>
  <si>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</si>
  <si>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</si>
  <si>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</si>
  <si>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</si>
  <si>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</si>
  <si>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</si>
  <si>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</si>
  <si>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</si>
  <si>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</si>
  <si>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</si>
  <si>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</si>
  <si>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</si>
  <si>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</si>
  <si>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</si>
  <si>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</si>
  <si>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</si>
  <si>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</si>
  <si>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</si>
  <si>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</si>
  <si>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</si>
  <si>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</si>
  <si>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</si>
  <si>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</si>
  <si>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</si>
  <si>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</si>
  <si>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</si>
  <si>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</si>
  <si>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</si>
  <si>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</si>
  <si>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</si>
  <si>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</si>
  <si>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</si>
  <si>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</si>
  <si>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</si>
  <si>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</si>
  <si>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</si>
  <si>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</si>
  <si>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</si>
  <si>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</si>
  <si>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</si>
  <si>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</si>
  <si>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</si>
  <si>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</si>
  <si>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</si>
  <si>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</si>
  <si>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</si>
  <si>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</si>
  <si>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</si>
  <si>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</si>
  <si>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</si>
  <si>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</si>
  <si>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</si>
  <si>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</si>
  <si>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</si>
  <si>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</si>
  <si>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</si>
  <si>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</si>
  <si>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</si>
  <si>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</si>
  <si>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</si>
  <si>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</si>
  <si>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</si>
  <si>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</si>
  <si>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</si>
  <si>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</si>
  <si>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</si>
  <si>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</si>
  <si>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</si>
  <si>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</si>
  <si>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</si>
  <si>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</si>
  <si>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</si>
  <si>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</si>
  <si>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</si>
  <si>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</si>
  <si>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</si>
  <si>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</si>
  <si>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</si>
  <si>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</si>
  <si>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</si>
  <si>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</si>
  <si>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</si>
  <si>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</si>
  <si>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</si>
  <si>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</si>
  <si>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</si>
  <si>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</si>
  <si>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</si>
  <si>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</si>
  <si>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</si>
  <si>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</si>
  <si>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</si>
  <si>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</si>
  <si>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</si>
  <si>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</si>
  <si>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</si>
  <si>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</si>
  <si>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</si>
  <si>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</si>
  <si>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</si>
  <si>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</si>
  <si>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</si>
  <si>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</si>
  <si>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</si>
  <si>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</si>
  <si>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</si>
  <si>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</si>
  <si>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</si>
  <si>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</si>
  <si>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</si>
  <si>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</si>
  <si>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</si>
  <si>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</si>
  <si>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</si>
  <si>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</si>
  <si>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</si>
  <si>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</si>
  <si>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</si>
  <si>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</si>
  <si>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</si>
  <si>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</si>
  <si>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</si>
  <si>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</si>
  <si>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</si>
  <si>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</si>
  <si>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</si>
  <si>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</si>
  <si>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</si>
  <si>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</si>
  <si>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</si>
  <si>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</si>
  <si>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</si>
  <si>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</si>
  <si>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</si>
  <si>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</si>
  <si>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</si>
  <si>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</si>
  <si>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</si>
  <si>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</si>
  <si>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</si>
  <si>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</si>
  <si>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</si>
  <si>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</si>
  <si>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</si>
  <si>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</si>
  <si>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</si>
  <si>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</si>
  <si>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</si>
  <si>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</si>
  <si>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</si>
  <si>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</si>
  <si>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</si>
  <si>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</si>
  <si>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</si>
  <si>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</si>
  <si>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</si>
  <si>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</si>
  <si>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</si>
  <si>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</si>
  <si>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</si>
  <si>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</si>
  <si>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</si>
  <si>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</si>
  <si>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</si>
  <si>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</si>
  <si>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</si>
  <si>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</si>
  <si>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</si>
  <si>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</si>
  <si>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</si>
  <si>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</si>
  <si>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</si>
  <si>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</si>
  <si>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</si>
  <si>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</si>
  <si>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</si>
  <si>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</si>
  <si>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</si>
  <si>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</si>
  <si>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</si>
  <si>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</si>
  <si>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</si>
  <si>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</si>
  <si>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</si>
  <si>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</si>
  <si>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</si>
  <si>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</si>
  <si>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</si>
  <si>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</si>
  <si>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</si>
  <si>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</si>
  <si>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</si>
  <si>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</si>
  <si>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</si>
  <si>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</si>
  <si>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</si>
  <si>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</si>
  <si>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</si>
  <si>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</si>
  <si>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</si>
  <si>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</si>
  <si>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</si>
  <si>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</si>
  <si>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</si>
  <si>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</si>
  <si>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</si>
  <si>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</si>
  <si>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</si>
  <si>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</si>
  <si>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</si>
  <si>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</si>
  <si>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</si>
  <si>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</si>
  <si>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</si>
  <si>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</si>
  <si>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</si>
  <si>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</si>
  <si>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</si>
  <si>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</si>
  <si>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</si>
  <si>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</si>
  <si>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</si>
  <si>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</si>
  <si>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</si>
  <si>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</si>
  <si>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</si>
  <si>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</si>
  <si>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</si>
  <si>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</si>
  <si>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</si>
  <si>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</si>
  <si>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</si>
  <si>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</si>
  <si>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</si>
  <si>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</si>
  <si>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</si>
  <si>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</si>
  <si>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</si>
  <si>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</si>
  <si>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</si>
  <si>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</si>
  <si>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</si>
  <si>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</si>
  <si>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</si>
  <si>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</si>
  <si>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</si>
  <si>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</si>
  <si>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</si>
  <si>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</si>
  <si>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</si>
  <si>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</si>
  <si>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</si>
  <si>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</si>
  <si>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</si>
  <si>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</si>
  <si>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</si>
  <si>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</si>
  <si>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</si>
  <si>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</si>
  <si>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</si>
  <si>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</si>
  <si>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</si>
  <si>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</si>
  <si>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</si>
  <si>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</si>
  <si>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</si>
  <si>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</si>
  <si>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</si>
  <si>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</si>
  <si>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</si>
  <si>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</si>
  <si>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</si>
  <si>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</si>
  <si>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</si>
  <si>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</si>
  <si>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</si>
  <si>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</si>
  <si>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</si>
  <si>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</si>
  <si>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</si>
  <si>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</si>
  <si>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</si>
  <si>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</si>
  <si>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</si>
  <si>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</si>
  <si>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</si>
  <si>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</si>
  <si>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</si>
  <si>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</si>
  <si>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</si>
  <si>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</si>
  <si>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</si>
  <si>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</si>
  <si>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</si>
  <si>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</si>
  <si>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</si>
  <si>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</si>
  <si>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</si>
  <si>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</si>
  <si>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</si>
  <si>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</si>
  <si>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</si>
  <si>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</si>
  <si>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</si>
  <si>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</si>
  <si>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</si>
  <si>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</si>
  <si>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</si>
  <si>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</si>
  <si>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</si>
  <si>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</si>
  <si>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</si>
  <si>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</si>
  <si>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</si>
  <si>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</si>
  <si>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</si>
  <si>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</si>
  <si>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</si>
  <si>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</si>
  <si>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</si>
  <si>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</si>
  <si>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</si>
  <si>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</si>
  <si>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</si>
  <si>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</si>
  <si>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</si>
  <si>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</si>
  <si>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</si>
  <si>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</si>
  <si>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</si>
  <si>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</si>
  <si>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</si>
  <si>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</si>
  <si>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</si>
  <si>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</si>
  <si>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</si>
  <si>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</si>
  <si>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</si>
  <si>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</si>
  <si>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</si>
  <si>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</si>
  <si>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</si>
  <si>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</si>
  <si>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</si>
  <si>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</si>
  <si>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</si>
  <si>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</si>
  <si>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</si>
  <si>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</si>
  <si>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</si>
  <si>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</si>
  <si>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</si>
  <si>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</si>
  <si>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</si>
  <si>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</si>
  <si>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</si>
  <si>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</si>
  <si>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</si>
  <si>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</si>
  <si>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</si>
  <si>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</si>
  <si>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</si>
  <si>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</si>
  <si>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</si>
  <si>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</si>
  <si>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</si>
  <si>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</si>
  <si>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</si>
  <si>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</si>
  <si>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</si>
  <si>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</si>
  <si>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</si>
  <si>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</si>
  <si>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</si>
  <si>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</si>
  <si>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</si>
  <si>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</si>
  <si>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</si>
  <si>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</si>
  <si>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</si>
  <si>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</si>
  <si>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</si>
  <si>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</si>
  <si>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</si>
  <si>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</si>
  <si>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</si>
  <si>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</si>
  <si>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</si>
  <si>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</si>
  <si>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</si>
  <si>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</si>
  <si>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</si>
  <si>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</si>
  <si>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</si>
  <si>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</si>
  <si>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</si>
  <si>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</si>
  <si>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</si>
  <si>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</si>
  <si>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</si>
  <si>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</si>
  <si>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</si>
  <si>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</si>
  <si>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</si>
  <si>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</si>
  <si>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</si>
  <si>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</si>
  <si>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</si>
  <si>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</si>
  <si>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</si>
  <si>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</si>
  <si>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</si>
  <si>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</si>
  <si>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</si>
  <si>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</si>
  <si>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</si>
  <si>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</si>
  <si>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</si>
  <si>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</si>
  <si>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</si>
  <si>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</si>
  <si>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</si>
  <si>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</si>
  <si>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</si>
  <si>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</si>
  <si>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</si>
  <si>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</si>
  <si>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</si>
  <si>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</si>
  <si>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</si>
  <si>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</si>
  <si>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</si>
  <si>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</si>
  <si>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</si>
  <si>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</si>
  <si>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</si>
  <si>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</si>
  <si>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</si>
  <si>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</si>
  <si>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</si>
  <si>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</si>
  <si>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</si>
  <si>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</si>
  <si>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</si>
  <si>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</si>
  <si>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</si>
  <si>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</si>
  <si>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</si>
  <si>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</si>
  <si>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</si>
  <si>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</si>
  <si>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</si>
  <si>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</si>
  <si>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</si>
  <si>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</si>
  <si>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</si>
  <si>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</si>
  <si>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</si>
  <si>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</si>
  <si>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</si>
  <si>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</si>
  <si>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</si>
  <si>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</si>
  <si>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</si>
  <si>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</si>
  <si>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</si>
  <si>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</si>
  <si>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</si>
  <si>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</si>
  <si>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</si>
  <si>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</si>
  <si>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</si>
  <si>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</si>
  <si>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</si>
  <si>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</si>
  <si>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</si>
  <si>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</si>
  <si>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</si>
  <si>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</si>
  <si>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</si>
  <si>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</si>
  <si>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</si>
  <si>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</si>
  <si>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</si>
  <si>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</si>
  <si>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</si>
  <si>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</si>
  <si>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</si>
  <si>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</si>
  <si>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</si>
  <si>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</si>
  <si>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</si>
  <si>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</si>
  <si>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</si>
  <si>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</si>
  <si>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</si>
  <si>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</si>
  <si>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</si>
  <si>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</si>
  <si>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</si>
  <si>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</si>
  <si>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</si>
  <si>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</si>
  <si>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</si>
  <si>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</si>
  <si>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</si>
  <si>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</si>
  <si>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</si>
  <si>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</si>
  <si>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</si>
  <si>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</si>
  <si>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</si>
  <si>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</si>
  <si>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</si>
  <si>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</si>
  <si>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</si>
  <si>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</si>
  <si>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</si>
  <si>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</si>
  <si>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</si>
  <si>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</si>
  <si>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</si>
  <si>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</si>
  <si>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</si>
  <si>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</si>
  <si>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</si>
  <si>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</si>
  <si>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</si>
  <si>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</si>
  <si>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</si>
  <si>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</si>
  <si>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</si>
  <si>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</si>
  <si>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</si>
  <si>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</si>
  <si>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</si>
  <si>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</si>
  <si>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</si>
  <si>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</si>
  <si>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</si>
  <si>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</si>
  <si>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</si>
  <si>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</si>
  <si>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</si>
  <si>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</si>
  <si>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</si>
  <si>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</si>
  <si>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</si>
  <si>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</si>
  <si>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</si>
  <si>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</si>
  <si>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</si>
  <si>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</si>
  <si>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</si>
  <si>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</si>
  <si>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</si>
  <si>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</si>
  <si>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</si>
  <si>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</si>
  <si>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</si>
  <si>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</si>
  <si>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</si>
  <si>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</si>
  <si>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</si>
  <si>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</si>
  <si>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</si>
  <si>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</si>
  <si>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</si>
  <si>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</si>
  <si>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</si>
  <si>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</si>
  <si>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</si>
  <si>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</si>
  <si>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</si>
  <si>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</si>
  <si>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</si>
  <si>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</si>
  <si>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</si>
  <si>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</si>
  <si>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</si>
  <si>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</si>
  <si>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</si>
  <si>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</si>
  <si>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</si>
  <si>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</si>
  <si>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</si>
  <si>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</si>
  <si>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</si>
  <si>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</si>
  <si>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</si>
  <si>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</si>
  <si>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</si>
  <si>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</si>
  <si>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</si>
  <si>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</si>
  <si>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</si>
  <si>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</si>
  <si>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</si>
  <si>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</si>
  <si>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</si>
  <si>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</si>
  <si>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</si>
  <si>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</si>
  <si>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</si>
  <si>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</si>
  <si>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</si>
  <si>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</si>
  <si>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</si>
  <si>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</si>
  <si>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</si>
  <si>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</si>
  <si>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</si>
  <si>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</si>
  <si>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</si>
  <si>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</si>
  <si>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</si>
  <si>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</si>
  <si>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</si>
  <si>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</si>
  <si>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</si>
  <si>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</si>
  <si>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</si>
  <si>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</si>
  <si>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</si>
  <si>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</si>
  <si>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</si>
  <si>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</si>
  <si>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</si>
  <si>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</si>
  <si>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</si>
  <si>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</si>
  <si>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</si>
  <si>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</si>
  <si>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</si>
  <si>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</si>
  <si>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</si>
  <si>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</si>
  <si>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</si>
  <si>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</si>
  <si>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</si>
  <si>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</si>
  <si>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</si>
  <si>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</si>
  <si>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</si>
  <si>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</si>
  <si>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</si>
  <si>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</si>
  <si>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</si>
  <si>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</si>
  <si>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</si>
  <si>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</si>
  <si>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</si>
  <si>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</si>
  <si>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</si>
  <si>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</si>
  <si>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</si>
  <si>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</si>
  <si>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</si>
  <si>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</si>
  <si>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</si>
  <si>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</si>
  <si>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</si>
  <si>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</si>
  <si>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</si>
  <si>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</si>
  <si>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</si>
  <si>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</si>
  <si>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</si>
  <si>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</si>
  <si>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</si>
  <si>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</si>
  <si>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</si>
  <si>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</si>
  <si>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</si>
  <si>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</si>
  <si>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</si>
  <si>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</si>
  <si>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</si>
  <si>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</si>
  <si>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</si>
  <si>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</si>
  <si>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</si>
  <si>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</si>
  <si>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</si>
  <si>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</si>
  <si>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</si>
  <si>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</si>
  <si>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</si>
  <si>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</si>
  <si>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</si>
  <si>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</si>
  <si>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</si>
  <si>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</si>
  <si>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</si>
  <si>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</si>
  <si>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</si>
  <si>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</si>
  <si>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</si>
  <si>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</si>
  <si>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</si>
  <si>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</si>
  <si>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</si>
  <si>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</si>
  <si>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</si>
  <si>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</si>
  <si>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</si>
  <si>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</si>
  <si>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</si>
  <si>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</si>
  <si>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</si>
  <si>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</si>
  <si>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</si>
  <si>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</si>
  <si>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</si>
  <si>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</si>
  <si>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</si>
  <si>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</si>
  <si>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</si>
  <si>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</si>
  <si>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</si>
  <si>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</si>
  <si>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</si>
  <si>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</si>
  <si>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</si>
  <si>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</si>
  <si>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</si>
  <si>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</si>
  <si>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</si>
  <si>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</si>
  <si>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</si>
  <si>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</si>
  <si>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</si>
  <si>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</si>
  <si>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</si>
  <si>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</si>
  <si>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</si>
  <si>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</si>
  <si>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</si>
  <si>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</si>
  <si>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</si>
  <si>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</si>
  <si>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</si>
  <si>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</si>
  <si>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</si>
  <si>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</si>
  <si>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</si>
  <si>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</si>
  <si>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</si>
  <si>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</si>
  <si>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</si>
  <si>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</si>
  <si>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</si>
  <si>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</si>
  <si>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</si>
  <si>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</si>
  <si>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</si>
  <si>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</si>
  <si>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</si>
  <si>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</si>
  <si>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</si>
  <si>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</si>
  <si>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</si>
  <si>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</si>
  <si>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</si>
  <si>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</si>
  <si>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</si>
  <si>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</si>
  <si>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</si>
  <si>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</si>
  <si>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</si>
  <si>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</si>
  <si>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</si>
  <si>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</si>
  <si>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</si>
  <si>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</si>
  <si>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</si>
  <si>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</si>
  <si>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</si>
  <si>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</si>
  <si>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</si>
  <si>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</si>
  <si>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</si>
  <si>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</si>
  <si>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</si>
  <si>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</si>
  <si>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</si>
  <si>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</si>
  <si>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</si>
  <si>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</si>
  <si>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</si>
  <si>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</si>
  <si>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</si>
  <si>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</si>
  <si>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</si>
  <si>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</si>
  <si>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</si>
  <si>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</si>
  <si>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</si>
  <si>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</si>
  <si>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</si>
  <si>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</si>
  <si>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</si>
  <si>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</si>
  <si>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</si>
  <si>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</si>
  <si>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</si>
  <si>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</si>
  <si>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</si>
  <si>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</si>
  <si>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</si>
  <si>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</si>
  <si>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</si>
  <si>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</si>
  <si>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</si>
  <si>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</si>
  <si>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</si>
  <si>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</si>
  <si>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</si>
  <si>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</si>
  <si>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</si>
  <si>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</si>
  <si>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</si>
  <si>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</si>
  <si>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</si>
  <si>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</si>
  <si>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</si>
  <si>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</si>
  <si>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</si>
  <si>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</si>
  <si>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</si>
  <si>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</si>
  <si>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</si>
  <si>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</si>
  <si>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</si>
  <si>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</si>
  <si>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</si>
  <si>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</si>
  <si>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</si>
  <si>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</si>
  <si>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</si>
  <si>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</si>
  <si>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</si>
  <si>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</si>
  <si>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</si>
  <si>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</si>
  <si>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</si>
  <si>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</si>
  <si>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</si>
  <si>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</si>
  <si>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</si>
  <si>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</si>
  <si>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</si>
  <si>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</si>
  <si>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</si>
  <si>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</si>
  <si>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</si>
  <si>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</si>
  <si>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</si>
  <si>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</si>
  <si>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</si>
  <si>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</si>
  <si>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</si>
  <si>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</si>
  <si>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</si>
  <si>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</si>
  <si>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</si>
  <si>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</si>
  <si>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</si>
  <si>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</si>
  <si>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</si>
  <si>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</si>
  <si>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</si>
  <si>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</si>
  <si>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</si>
  <si>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</si>
  <si>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</si>
  <si>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</si>
  <si>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</si>
  <si>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</si>
  <si>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</si>
  <si>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</si>
  <si>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</si>
  <si>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</si>
  <si>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</si>
  <si>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</si>
  <si>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</si>
  <si>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</si>
  <si>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</si>
  <si>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</si>
  <si>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</si>
  <si>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</si>
  <si>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</si>
  <si>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</si>
  <si>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</si>
  <si>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</si>
  <si>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</si>
  <si>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</si>
  <si>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</si>
  <si>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</si>
  <si>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</si>
  <si>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</si>
  <si>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</si>
  <si>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</si>
  <si>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</si>
  <si>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</si>
  <si>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</si>
  <si>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</si>
  <si>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</si>
  <si>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</si>
  <si>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</si>
  <si>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</si>
  <si>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</si>
  <si>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</si>
  <si>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</si>
  <si>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</si>
  <si>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</si>
  <si>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</si>
  <si>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</si>
  <si>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</si>
  <si>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</si>
  <si>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</si>
  <si>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</si>
  <si>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</si>
  <si>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</si>
  <si>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</si>
  <si>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</si>
  <si>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</si>
  <si>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</si>
  <si>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</si>
  <si>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</si>
  <si>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</si>
  <si>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</si>
  <si>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</si>
  <si>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</si>
  <si>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</si>
  <si>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</si>
  <si>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</si>
  <si>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</si>
  <si>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</si>
  <si>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</si>
  <si>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</si>
  <si>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</si>
  <si>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</si>
  <si>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</si>
  <si>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</si>
  <si>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</si>
  <si>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</si>
  <si>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</si>
  <si>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</si>
  <si>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</si>
  <si>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</si>
  <si>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</si>
  <si>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</si>
  <si>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</si>
  <si>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</si>
  <si>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</si>
  <si>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</si>
  <si>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</si>
  <si>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</si>
  <si>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</si>
  <si>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</si>
  <si>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</si>
  <si>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</si>
  <si>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</si>
  <si>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</si>
  <si>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</si>
  <si>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</si>
  <si>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</si>
  <si>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</si>
  <si>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</si>
  <si>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</si>
  <si>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</si>
  <si>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</si>
  <si>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</si>
  <si>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</si>
  <si>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</si>
  <si>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</si>
  <si>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</si>
  <si>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</si>
  <si>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</si>
  <si>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</si>
  <si>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</si>
  <si>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</si>
  <si>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</si>
  <si>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</si>
  <si>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</si>
  <si>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</si>
  <si>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</si>
  <si>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</si>
  <si>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</si>
  <si>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</si>
  <si>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</si>
  <si>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</si>
  <si>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</si>
  <si>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</si>
  <si>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</si>
  <si>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</si>
  <si>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</si>
  <si>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</si>
  <si>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</si>
  <si>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</si>
  <si>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</si>
  <si>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</si>
  <si>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</si>
  <si>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</si>
  <si>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</si>
  <si>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</si>
  <si>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</si>
  <si>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</si>
  <si>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</si>
  <si>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</si>
  <si>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</si>
  <si>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</si>
  <si>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</si>
  <si>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</si>
  <si>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</si>
  <si>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</si>
  <si>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</si>
  <si>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</si>
  <si>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</si>
  <si>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</si>
  <si>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</si>
  <si>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</si>
  <si>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</si>
  <si>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</si>
  <si>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</si>
  <si>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</si>
  <si>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</si>
  <si>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</si>
  <si>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</si>
  <si>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</si>
  <si>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</si>
  <si>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</si>
  <si>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</si>
  <si>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</si>
  <si>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</si>
  <si>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</si>
  <si>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</si>
  <si>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</si>
  <si>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</si>
  <si>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</si>
  <si>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</si>
  <si>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</si>
  <si>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</si>
  <si>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</si>
  <si>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</si>
  <si>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</si>
  <si>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</si>
  <si>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</si>
  <si>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</si>
  <si>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</si>
  <si>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</si>
  <si>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</si>
  <si>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</si>
  <si>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</si>
  <si>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</si>
  <si>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</si>
  <si>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</si>
  <si>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</si>
  <si>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</si>
  <si>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</si>
  <si>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</si>
  <si>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</si>
  <si>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</si>
  <si>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</si>
  <si>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</si>
  <si>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</si>
  <si>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</si>
  <si>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</si>
  <si>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</si>
  <si>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</si>
  <si>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</si>
  <si>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</si>
  <si>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</si>
  <si>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</si>
  <si>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</si>
  <si>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</si>
  <si>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</si>
  <si>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</si>
  <si>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</si>
  <si>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</si>
  <si>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</si>
  <si>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</si>
  <si>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</si>
  <si>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</si>
  <si>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</si>
  <si>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</si>
  <si>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</si>
  <si>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</si>
  <si>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</si>
  <si>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</si>
  <si>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</si>
  <si>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</si>
  <si>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</si>
  <si>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</si>
  <si>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</si>
  <si>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</si>
  <si>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</si>
  <si>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</si>
  <si>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</si>
  <si>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</si>
  <si>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</si>
  <si>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</si>
  <si>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</si>
  <si>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</si>
  <si>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</si>
  <si>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</si>
  <si>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</si>
  <si>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</si>
  <si>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</si>
  <si>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</si>
  <si>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</si>
  <si>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</si>
  <si>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</si>
  <si>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</si>
  <si>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</si>
  <si>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</si>
  <si>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</si>
  <si>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</si>
  <si>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</si>
  <si>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</si>
  <si>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</si>
  <si>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</si>
  <si>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</si>
  <si>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</si>
  <si>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</si>
  <si>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</si>
  <si>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</si>
  <si>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</si>
  <si>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</si>
  <si>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</si>
  <si>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</si>
  <si>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</si>
  <si>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</si>
  <si>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</si>
  <si>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</si>
  <si>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</si>
  <si>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</si>
  <si>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</si>
  <si>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</si>
  <si>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</si>
  <si>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</si>
  <si>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</si>
  <si>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</si>
  <si>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</si>
  <si>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</si>
  <si>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</si>
  <si>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</si>
  <si>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</si>
  <si>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</si>
  <si>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</si>
  <si>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</si>
  <si>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</si>
  <si>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</si>
  <si>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</si>
  <si>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</si>
  <si>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</si>
  <si>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</si>
  <si>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</si>
  <si>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</si>
  <si>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</si>
  <si>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</si>
  <si>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</si>
  <si>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</si>
  <si>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</si>
  <si>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</si>
  <si>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</si>
  <si>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</si>
  <si>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</si>
  <si>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</si>
  <si>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</si>
  <si>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</si>
  <si>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</si>
  <si>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</si>
  <si>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</si>
  <si>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</si>
  <si>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</si>
  <si>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</si>
  <si>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</si>
  <si>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</si>
  <si>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</si>
  <si>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</si>
  <si>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</si>
  <si>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</si>
  <si>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</si>
  <si>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</si>
  <si>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</si>
  <si>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</si>
  <si>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</si>
  <si>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</si>
  <si>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</si>
  <si>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</si>
  <si>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</si>
  <si>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</si>
  <si>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</si>
  <si>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</si>
  <si>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</si>
  <si>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</si>
  <si>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</si>
  <si>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</si>
  <si>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</si>
  <si>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</si>
  <si>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</si>
  <si>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</si>
  <si>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</si>
  <si>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</si>
  <si>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</si>
  <si>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</si>
  <si>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</si>
  <si>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</si>
  <si>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</si>
  <si>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</si>
  <si>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</si>
  <si>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</si>
  <si>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</si>
  <si>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</si>
  <si>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</si>
  <si>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</si>
  <si>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</si>
  <si>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</si>
  <si>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</si>
  <si>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</si>
  <si>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</si>
  <si>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</si>
  <si>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</si>
  <si>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</si>
  <si>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</si>
  <si>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</si>
  <si>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</si>
  <si>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</si>
  <si>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</si>
  <si>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</si>
  <si>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</si>
  <si>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</si>
  <si>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</si>
  <si>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</si>
  <si>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</si>
  <si>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</si>
  <si>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</si>
  <si>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</si>
  <si>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</si>
  <si>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</si>
  <si>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</si>
  <si>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</si>
  <si>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</si>
  <si>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</si>
  <si>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</si>
  <si>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</si>
  <si>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</si>
  <si>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</si>
  <si>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</si>
  <si>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</si>
  <si>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</si>
  <si>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</si>
  <si>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</si>
  <si>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</si>
  <si>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</si>
  <si>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</si>
  <si>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</si>
  <si>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</si>
  <si>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</si>
  <si>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</si>
  <si>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</si>
  <si>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</si>
  <si>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</si>
  <si>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</si>
  <si>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</si>
  <si>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</si>
  <si>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</si>
  <si>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</si>
  <si>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</si>
  <si>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</si>
  <si>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</si>
  <si>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</si>
  <si>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</si>
  <si>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</si>
  <si>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</si>
  <si>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</si>
  <si>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</si>
  <si>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</si>
  <si>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</si>
  <si>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</si>
  <si>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</si>
  <si>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</si>
  <si>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</si>
  <si>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</si>
  <si>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</si>
  <si>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</si>
  <si>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</si>
  <si>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</si>
  <si>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</si>
  <si>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</si>
  <si>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</si>
  <si>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</si>
  <si>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</si>
  <si>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</si>
  <si>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</si>
  <si>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</si>
  <si>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</si>
  <si>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</si>
  <si>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</si>
  <si>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</si>
  <si>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</si>
  <si>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</si>
  <si>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</si>
  <si>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</si>
  <si>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</si>
  <si>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</si>
  <si>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</si>
  <si>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</si>
  <si>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</si>
  <si>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</si>
  <si>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</si>
  <si>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</si>
  <si>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</si>
  <si>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</si>
  <si>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</si>
  <si>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</si>
  <si>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</si>
  <si>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</si>
  <si>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</si>
  <si>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</si>
  <si>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</si>
  <si>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</si>
  <si>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</si>
  <si>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</si>
  <si>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</si>
  <si>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</si>
  <si>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</si>
  <si>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</si>
  <si>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</si>
  <si>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</si>
  <si>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</si>
  <si>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</si>
  <si>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</si>
  <si>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</si>
  <si>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</si>
  <si>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</si>
  <si>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</si>
  <si>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</si>
  <si>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</si>
  <si>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</si>
  <si>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</si>
  <si>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</si>
  <si>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</si>
  <si>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</si>
  <si>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</si>
  <si>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</si>
  <si>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</si>
  <si>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</si>
  <si>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</si>
  <si>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</si>
  <si>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</si>
  <si>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</si>
  <si>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</si>
  <si>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</si>
  <si>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</si>
  <si>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</si>
  <si>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</si>
  <si>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</si>
  <si>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</si>
  <si>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</si>
  <si>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</si>
  <si>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</si>
  <si>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</si>
  <si>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</si>
  <si>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</si>
  <si>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</si>
  <si>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</si>
  <si>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</si>
  <si>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</si>
  <si>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</si>
  <si>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</si>
  <si>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</si>
  <si>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</si>
  <si>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</si>
  <si>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</si>
  <si>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</si>
  <si>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</si>
  <si>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</si>
  <si>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</si>
  <si>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</si>
  <si>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</si>
  <si>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</si>
  <si>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</si>
  <si>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</si>
  <si>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</si>
  <si>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</si>
  <si>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</si>
  <si>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</si>
  <si>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</si>
  <si>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</si>
  <si>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</si>
  <si>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</si>
  <si>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</si>
  <si>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</si>
  <si>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</si>
  <si>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</si>
  <si>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</si>
  <si>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</si>
  <si>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</si>
  <si>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</si>
  <si>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</si>
  <si>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</si>
  <si>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</si>
  <si>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</si>
  <si>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</si>
  <si>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</si>
  <si>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</si>
  <si>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</si>
  <si>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</si>
  <si>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</si>
  <si>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</si>
  <si>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</si>
  <si>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</si>
  <si>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</si>
  <si>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</si>
  <si>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</si>
  <si>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</si>
  <si>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</si>
  <si>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</si>
  <si>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</si>
  <si>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</si>
  <si>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</si>
  <si>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</si>
  <si>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</si>
  <si>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</si>
  <si>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</si>
  <si>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</si>
  <si>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</si>
  <si>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</si>
  <si>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</si>
  <si>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</si>
  <si>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</si>
  <si>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</si>
  <si>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</si>
  <si>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</si>
  <si>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</si>
  <si>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</si>
  <si>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</si>
  <si>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</si>
  <si>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</si>
  <si>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</si>
  <si>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</si>
  <si>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</si>
  <si>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</si>
  <si>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</si>
  <si>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</si>
  <si>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</si>
  <si>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</si>
  <si>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</si>
  <si>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</si>
  <si>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</si>
  <si>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</si>
  <si>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</si>
  <si>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</si>
  <si>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</si>
  <si>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</si>
  <si>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</si>
  <si>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</si>
  <si>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</si>
  <si>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</si>
  <si>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</si>
  <si>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</si>
  <si>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</si>
  <si>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</si>
  <si>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</si>
  <si>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</si>
  <si>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</si>
  <si>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</si>
  <si>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</si>
  <si>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</si>
  <si>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</si>
  <si>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</si>
  <si>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</si>
  <si>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</si>
  <si>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</si>
  <si>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</si>
  <si>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</si>
  <si>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</si>
  <si>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</si>
  <si>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</si>
  <si>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</si>
  <si>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</si>
  <si>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</si>
  <si>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</si>
  <si>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</si>
  <si>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</si>
  <si>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</si>
  <si>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</si>
  <si>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</si>
  <si>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</si>
  <si>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</si>
  <si>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</si>
  <si>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</si>
  <si>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</si>
  <si>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</si>
  <si>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</si>
  <si>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</si>
  <si>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</si>
  <si>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</si>
  <si>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</si>
  <si>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</si>
  <si>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</si>
  <si>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</si>
  <si>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</si>
  <si>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</si>
  <si>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</si>
  <si>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</si>
  <si>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</si>
  <si>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</si>
  <si>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</si>
  <si>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</si>
  <si>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</si>
  <si>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</si>
  <si>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</si>
  <si>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</si>
  <si>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</si>
  <si>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</si>
  <si>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</si>
  <si>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</si>
  <si>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</si>
  <si>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</si>
  <si>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</si>
  <si>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</si>
  <si>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</si>
  <si>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</si>
  <si>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</si>
  <si>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</si>
  <si>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</si>
  <si>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</si>
  <si>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</si>
  <si>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</si>
  <si>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</si>
  <si>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</si>
  <si>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</si>
  <si>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</si>
  <si>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</si>
  <si>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</si>
  <si>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</si>
  <si>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</si>
  <si>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</si>
  <si>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</si>
  <si>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</si>
  <si>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</si>
  <si>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</si>
  <si>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</si>
  <si>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</si>
  <si>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</si>
  <si>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</si>
  <si>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</si>
  <si>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</si>
  <si>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</si>
  <si>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</si>
  <si>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</si>
  <si>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</si>
  <si>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</si>
  <si>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</si>
  <si>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</si>
  <si>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</si>
  <si>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</si>
  <si>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</si>
  <si>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</si>
  <si>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</si>
  <si>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</si>
  <si>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</si>
  <si>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</si>
  <si>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</si>
  <si>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</si>
  <si>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</si>
  <si>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</si>
  <si>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</si>
  <si>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</si>
  <si>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</si>
  <si>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</si>
  <si>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</si>
  <si>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</si>
  <si>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</si>
  <si>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</si>
  <si>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</si>
  <si>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</si>
  <si>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</si>
  <si>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</si>
  <si>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</si>
  <si>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</si>
  <si>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</si>
  <si>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</si>
  <si>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</si>
  <si>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</si>
  <si>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</si>
  <si>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</si>
  <si>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</si>
  <si>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</si>
  <si>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</si>
  <si>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</si>
  <si>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</si>
  <si>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</si>
  <si>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</si>
  <si>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</si>
  <si>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</si>
  <si>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</si>
  <si>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</si>
  <si>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</si>
  <si>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</si>
  <si>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</si>
  <si>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</si>
  <si>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</si>
  <si>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</si>
  <si>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</si>
  <si>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</si>
  <si>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</si>
  <si>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</si>
  <si>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</si>
  <si>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</si>
  <si>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</si>
  <si>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</si>
  <si>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</si>
  <si>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</si>
  <si>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</si>
  <si>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</si>
  <si>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</si>
  <si>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</si>
  <si>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</si>
  <si>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</si>
  <si>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</si>
  <si>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</si>
  <si>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</si>
  <si>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</si>
  <si>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</si>
  <si>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</si>
  <si>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</si>
  <si>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</si>
  <si>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</si>
  <si>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</si>
  <si>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</si>
  <si>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</si>
  <si>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</si>
  <si>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</si>
  <si>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</si>
  <si>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</si>
  <si>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</si>
  <si>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</si>
  <si>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</si>
  <si>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</si>
  <si>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</si>
  <si>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</si>
  <si>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</si>
  <si>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</si>
  <si>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</si>
  <si>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</si>
  <si>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</si>
  <si>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</si>
  <si>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</si>
  <si>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</si>
  <si>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</si>
  <si>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</si>
  <si>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</si>
  <si>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</si>
  <si>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</si>
  <si>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</si>
  <si>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</si>
  <si>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</si>
  <si>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</si>
  <si>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</si>
  <si>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</si>
  <si>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</si>
  <si>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</si>
  <si>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</si>
  <si>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</si>
  <si>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</si>
  <si>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</si>
  <si>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</si>
  <si>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</si>
  <si>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</si>
  <si>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</si>
  <si>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</si>
  <si>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</si>
  <si>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</si>
  <si>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</si>
  <si>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</si>
  <si>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</si>
  <si>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</si>
  <si>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</si>
  <si>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</si>
  <si>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</si>
  <si>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</si>
  <si>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</si>
  <si>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</si>
  <si>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</si>
  <si>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</si>
  <si>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</si>
  <si>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</si>
  <si>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</si>
  <si>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</si>
  <si>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</si>
  <si>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</si>
  <si>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</si>
  <si>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</si>
  <si>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</si>
  <si>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</si>
  <si>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</si>
  <si>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</si>
  <si>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</si>
  <si>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</si>
  <si>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</si>
  <si>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</si>
  <si>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</si>
  <si>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</si>
  <si>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</si>
  <si>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</si>
  <si>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</si>
  <si>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</si>
  <si>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</si>
  <si>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</si>
  <si>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</si>
  <si>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</si>
  <si>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</si>
  <si>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</si>
  <si>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</si>
  <si>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</si>
  <si>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</si>
  <si>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</si>
  <si>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</si>
  <si>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</si>
  <si>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</si>
  <si>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</si>
  <si>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</si>
  <si>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</si>
  <si>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</si>
  <si>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</si>
  <si>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</si>
  <si>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</si>
  <si>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</si>
  <si>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</si>
  <si>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</si>
  <si>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</si>
  <si>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</si>
  <si>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</si>
  <si>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</si>
  <si>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</si>
  <si>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</si>
  <si>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</si>
  <si>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</si>
  <si>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</si>
  <si>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</si>
  <si>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</si>
  <si>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</si>
  <si>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</si>
  <si>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</si>
  <si>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</si>
  <si>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</si>
  <si>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</si>
  <si>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</si>
  <si>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</si>
  <si>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</si>
  <si>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</si>
  <si>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</si>
  <si>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</si>
  <si>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</si>
  <si>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</si>
  <si>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</si>
  <si>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</si>
  <si>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</si>
  <si>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</si>
  <si>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</si>
  <si>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</si>
  <si>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</si>
  <si>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</si>
  <si>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</si>
  <si>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</si>
  <si>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</si>
  <si>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</si>
  <si>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</si>
  <si>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</si>
  <si>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</si>
  <si>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</si>
  <si>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</si>
  <si>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</si>
  <si>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</si>
  <si>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</si>
  <si>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</si>
  <si>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</si>
  <si>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</si>
  <si>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</si>
  <si>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</si>
  <si>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</si>
  <si>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</si>
  <si>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</si>
  <si>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</si>
  <si>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</si>
  <si>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</si>
  <si>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</si>
  <si>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</si>
  <si>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</si>
  <si>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</si>
  <si>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</si>
  <si>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</si>
  <si>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</si>
  <si>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</si>
  <si>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</si>
  <si>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</si>
  <si>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</si>
  <si>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</si>
  <si>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</si>
  <si>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</si>
  <si>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</si>
  <si>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</si>
  <si>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</si>
  <si>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</si>
  <si>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</si>
  <si>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</si>
  <si>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</si>
  <si>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</si>
  <si>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</si>
  <si>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</si>
  <si>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</si>
  <si>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</si>
  <si>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</si>
  <si>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</si>
  <si>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</si>
  <si>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</si>
  <si>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</si>
  <si>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</si>
  <si>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</si>
  <si>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</si>
  <si>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</si>
  <si>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</si>
  <si>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</si>
  <si>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</si>
  <si>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</si>
  <si>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</si>
  <si>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</si>
  <si>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</si>
  <si>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</si>
  <si>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</si>
  <si>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</si>
  <si>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</si>
  <si>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</si>
  <si>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</si>
  <si>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</si>
  <si>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</si>
  <si>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</si>
  <si>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</si>
  <si>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</si>
  <si>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</si>
  <si>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</si>
  <si>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</si>
  <si>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</si>
  <si>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</si>
  <si>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</si>
  <si>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</si>
  <si>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</si>
  <si>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</si>
  <si>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</si>
  <si>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</si>
  <si>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</si>
  <si>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</si>
  <si>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</si>
  <si>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</si>
  <si>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</si>
  <si>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</si>
  <si>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</si>
  <si>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</si>
  <si>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</si>
  <si>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</si>
  <si>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</si>
  <si>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</si>
  <si>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</si>
  <si>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</si>
  <si>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</si>
  <si>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</si>
  <si>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</si>
  <si>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</si>
  <si>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</si>
  <si>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</si>
  <si>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</si>
  <si>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</si>
  <si>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</si>
  <si>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</si>
  <si>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</si>
  <si>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</si>
  <si>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</si>
  <si>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</si>
  <si>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</si>
  <si>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</si>
  <si>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</si>
  <si>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</si>
  <si>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</si>
  <si>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</si>
  <si>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</si>
  <si>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</si>
  <si>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</si>
  <si>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</si>
  <si>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</si>
  <si>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</si>
  <si>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</si>
  <si>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</si>
  <si>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</si>
  <si>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</si>
  <si>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</si>
  <si>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</si>
  <si>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</si>
  <si>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</si>
  <si>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</si>
  <si>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</si>
  <si>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</si>
  <si>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</si>
  <si>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</si>
  <si>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</si>
  <si>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</si>
  <si>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</si>
  <si>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</si>
  <si>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</si>
  <si>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</si>
  <si>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</si>
  <si>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</si>
  <si>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</si>
  <si>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</si>
  <si>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</si>
  <si>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</si>
  <si>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</si>
  <si>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</si>
  <si>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</si>
  <si>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</si>
  <si>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</si>
  <si>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</si>
  <si>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</si>
  <si>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</si>
  <si>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</si>
  <si>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</si>
  <si>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</si>
  <si>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</si>
  <si>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</si>
  <si>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</si>
  <si>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</si>
  <si>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</si>
  <si>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</si>
  <si>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</si>
  <si>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</si>
  <si>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</si>
  <si>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</si>
  <si>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</si>
  <si>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</si>
  <si>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</si>
  <si>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</si>
  <si>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</si>
  <si>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</si>
  <si>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</si>
  <si>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</si>
  <si>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</si>
  <si>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</si>
  <si>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</si>
  <si>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</si>
  <si>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</si>
  <si>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</si>
  <si>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</si>
  <si>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</si>
  <si>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</si>
  <si>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</si>
  <si>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</si>
  <si>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</si>
  <si>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</si>
  <si>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</si>
  <si>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</si>
  <si>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</si>
  <si>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</si>
  <si>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</si>
  <si>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</si>
  <si>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</si>
  <si>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</si>
  <si>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</si>
  <si>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</si>
  <si>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</si>
  <si>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</si>
  <si>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</si>
  <si>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</si>
  <si>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</si>
  <si>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</si>
  <si>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</si>
  <si>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</si>
  <si>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</si>
  <si>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</si>
  <si>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</si>
  <si>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</si>
  <si>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</si>
  <si>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</si>
  <si>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</si>
  <si>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</si>
  <si>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</si>
  <si>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</si>
  <si>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</si>
  <si>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</si>
  <si>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</si>
  <si>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</si>
  <si>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</si>
  <si>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</si>
  <si>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</si>
  <si>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</si>
  <si>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</si>
  <si>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</si>
  <si>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</si>
  <si>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</si>
  <si>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</si>
  <si>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</si>
  <si>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</si>
  <si>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</si>
  <si>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</si>
  <si>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</si>
  <si>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</si>
  <si>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</si>
  <si>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</si>
  <si>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</si>
  <si>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</si>
  <si>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</si>
  <si>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</si>
  <si>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</si>
  <si>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</si>
  <si>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</si>
  <si>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</si>
  <si>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</si>
  <si>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</si>
  <si>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</si>
  <si>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</si>
  <si>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</si>
  <si>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</si>
  <si>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</si>
  <si>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</si>
  <si>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</si>
  <si>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</si>
  <si>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</si>
  <si>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</si>
  <si>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</si>
  <si>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</si>
  <si>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</si>
  <si>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</si>
  <si>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</si>
  <si>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</si>
  <si>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</si>
  <si>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</si>
  <si>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</si>
  <si>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</si>
  <si>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</si>
  <si>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</si>
  <si>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</si>
  <si>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</si>
  <si>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</si>
  <si>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</si>
  <si>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</si>
  <si>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</si>
  <si>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</si>
  <si>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</si>
  <si>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</si>
  <si>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</si>
  <si>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</si>
  <si>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</si>
  <si>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</si>
  <si>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</si>
  <si>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</si>
  <si>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</si>
  <si>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</si>
  <si>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</si>
  <si>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</si>
  <si>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</si>
  <si>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</si>
  <si>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</si>
  <si>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</si>
  <si>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</si>
  <si>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</si>
  <si>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</si>
  <si>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</si>
  <si>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</si>
  <si>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</si>
  <si>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</si>
  <si>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</si>
  <si>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</si>
  <si>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</si>
  <si>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</si>
  <si>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</si>
  <si>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</si>
  <si>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</si>
  <si>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</si>
  <si>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</si>
  <si>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</si>
  <si>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</si>
  <si>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</si>
  <si>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</si>
  <si>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</si>
  <si>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</si>
  <si>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</si>
  <si>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</si>
  <si>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</si>
  <si>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</si>
  <si>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</si>
  <si>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</si>
  <si>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</si>
  <si>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</si>
  <si>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</si>
  <si>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</si>
  <si>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</si>
  <si>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</si>
  <si>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</si>
  <si>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</si>
  <si>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</si>
  <si>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</si>
  <si>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</si>
  <si>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</si>
  <si>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</si>
  <si>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</si>
  <si>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</si>
  <si>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</si>
  <si>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</si>
  <si>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</si>
  <si>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</si>
  <si>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</si>
  <si>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</si>
  <si>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</si>
  <si>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</si>
  <si>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</si>
  <si>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</si>
  <si>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</si>
  <si>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</si>
  <si>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</si>
  <si>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</si>
  <si>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</si>
  <si>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</si>
  <si>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</si>
  <si>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</si>
  <si>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</si>
  <si>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</si>
  <si>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</si>
  <si>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</si>
  <si>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</si>
  <si>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</si>
  <si>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</si>
  <si>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</si>
  <si>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</si>
  <si>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</si>
  <si>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</si>
  <si>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</si>
  <si>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</si>
  <si>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</si>
  <si>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</si>
  <si>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</si>
  <si>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</si>
  <si>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</si>
  <si>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</si>
  <si>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</si>
  <si>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</si>
  <si>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</si>
  <si>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</si>
  <si>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</si>
  <si>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</si>
  <si>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</si>
  <si>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</si>
  <si>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</si>
  <si>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</si>
  <si>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</si>
  <si>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</si>
  <si>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</si>
  <si>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</si>
  <si>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</si>
  <si>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</si>
  <si>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</si>
  <si>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</si>
  <si>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</si>
  <si>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</si>
  <si>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</si>
  <si>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</si>
  <si>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</si>
  <si>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</si>
  <si>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</si>
  <si>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</si>
  <si>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</si>
  <si>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</si>
  <si>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</si>
  <si>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</si>
  <si>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</si>
  <si>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</si>
  <si>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</si>
  <si>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</si>
  <si>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</si>
  <si>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</si>
  <si>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</si>
  <si>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</si>
  <si>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</si>
  <si>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</si>
  <si>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</si>
  <si>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</si>
  <si>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</si>
  <si>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</si>
  <si>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</si>
  <si>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</si>
  <si>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</si>
  <si>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</si>
  <si>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</si>
  <si>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</si>
  <si>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</si>
  <si>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</si>
  <si>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</si>
  <si>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</si>
  <si>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</si>
  <si>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</si>
  <si>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</si>
  <si>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</si>
  <si>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</si>
  <si>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</si>
  <si>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</si>
  <si>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</si>
  <si>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</si>
  <si>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</si>
  <si>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</si>
  <si>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</si>
  <si>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</si>
  <si>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</si>
  <si>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</si>
  <si>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</si>
  <si>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</si>
  <si>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</si>
  <si>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</si>
  <si>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</si>
  <si>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</si>
  <si>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</si>
  <si>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</si>
  <si>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</si>
  <si>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</si>
  <si>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</si>
  <si>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</si>
  <si>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</si>
  <si>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</si>
  <si>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</si>
  <si>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</si>
  <si>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</si>
  <si>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</si>
  <si>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</si>
  <si>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</si>
  <si>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</si>
  <si>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</si>
  <si>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</si>
  <si>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</si>
  <si>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</si>
  <si>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</si>
  <si>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</si>
  <si>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</si>
  <si>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</si>
  <si>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</si>
  <si>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</si>
  <si>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</si>
  <si>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</si>
  <si>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</si>
  <si>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</si>
  <si>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</si>
  <si>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</si>
  <si>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</si>
  <si>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</si>
  <si>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</si>
  <si>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</si>
  <si>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</si>
  <si>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</si>
  <si>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</si>
  <si>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</si>
  <si>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</si>
  <si>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</si>
  <si>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</si>
  <si>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</si>
  <si>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</si>
  <si>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</si>
  <si>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</si>
  <si>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</si>
  <si>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</si>
  <si>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</si>
  <si>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</si>
  <si>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</si>
  <si>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</si>
  <si>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</si>
  <si>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</si>
  <si>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</si>
  <si>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</si>
  <si>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</si>
  <si>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</si>
  <si>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</si>
  <si>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</si>
  <si>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</si>
  <si>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</si>
  <si>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</si>
  <si>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</si>
  <si>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</si>
  <si>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</si>
  <si>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</si>
  <si>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</si>
  <si>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</si>
  <si>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</si>
  <si>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</si>
  <si>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</si>
  <si>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</si>
  <si>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</si>
  <si>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</si>
  <si>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</si>
  <si>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</si>
  <si>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</si>
  <si>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</si>
  <si>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</si>
  <si>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</si>
  <si>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</si>
  <si>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</si>
  <si>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</si>
  <si>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</si>
  <si>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</si>
  <si>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</si>
  <si>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</si>
  <si>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</si>
  <si>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</si>
  <si>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</si>
  <si>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</si>
  <si>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</si>
  <si>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</si>
  <si>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</si>
  <si>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</si>
  <si>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</si>
  <si>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</si>
  <si>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</si>
  <si>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</si>
  <si>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</si>
  <si>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</si>
  <si>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</si>
  <si>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</si>
  <si>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</si>
  <si>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</si>
  <si>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</si>
  <si>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</si>
  <si>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</si>
  <si>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</si>
  <si>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</si>
  <si>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</si>
  <si>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</si>
  <si>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</si>
  <si>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</si>
  <si>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</si>
  <si>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</si>
  <si>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</si>
  <si>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</si>
  <si>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</si>
  <si>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</si>
  <si>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</si>
  <si>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</si>
  <si>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</si>
  <si>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</si>
  <si>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</si>
  <si>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</si>
  <si>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</si>
  <si>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</si>
  <si>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</si>
  <si>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</si>
  <si>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</si>
  <si>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</si>
  <si>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</si>
  <si>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</si>
  <si>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</si>
  <si>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</si>
  <si>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</si>
  <si>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</si>
  <si>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</si>
  <si>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</si>
  <si>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</si>
  <si>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</si>
  <si>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</si>
  <si>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</si>
  <si>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</si>
  <si>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</si>
  <si>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</si>
  <si>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</si>
  <si>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</si>
  <si>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</si>
  <si>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</si>
  <si>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</si>
  <si>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</si>
  <si>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</si>
  <si>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</si>
  <si>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</si>
  <si>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</si>
  <si>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</si>
  <si>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</si>
  <si>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</si>
  <si>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</si>
  <si>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</si>
  <si>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</si>
  <si>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</si>
  <si>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</si>
  <si>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</si>
  <si>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</si>
  <si>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</si>
  <si>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</si>
  <si>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</si>
  <si>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</si>
  <si>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</si>
  <si>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</si>
  <si>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</si>
  <si>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</si>
  <si>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</si>
  <si>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</si>
  <si>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</si>
  <si>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</si>
  <si>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</si>
  <si>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</si>
  <si>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</si>
  <si>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</si>
  <si>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</si>
  <si>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</si>
  <si>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</si>
  <si>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</si>
  <si>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</si>
  <si>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</si>
  <si>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</si>
  <si>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</si>
  <si>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</si>
  <si>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</si>
  <si>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</si>
  <si>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</si>
  <si>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</si>
  <si>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</si>
  <si>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</si>
  <si>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</si>
  <si>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</si>
  <si>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</si>
  <si>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</si>
  <si>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</si>
  <si>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</si>
  <si>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</si>
  <si>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</si>
  <si>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</si>
  <si>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</si>
  <si>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</si>
  <si>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</si>
  <si>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</si>
  <si>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</si>
  <si>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</si>
  <si>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</si>
  <si>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</si>
  <si>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</si>
  <si>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</si>
  <si>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</si>
  <si>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</si>
  <si>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</si>
  <si>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</si>
  <si>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</si>
  <si>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</si>
  <si>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</si>
  <si>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</si>
  <si>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</si>
  <si>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</si>
  <si>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</si>
  <si>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</si>
  <si>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</si>
  <si>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</si>
  <si>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</si>
  <si>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</si>
  <si>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</si>
  <si>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</si>
  <si>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</si>
  <si>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</si>
  <si>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</si>
  <si>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</si>
  <si>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</si>
  <si>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</si>
  <si>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</si>
  <si>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</si>
  <si>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</si>
  <si>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</si>
  <si>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</si>
  <si>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</si>
  <si>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</si>
  <si>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</si>
  <si>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</si>
  <si>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</si>
  <si>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</si>
  <si>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</si>
  <si>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</si>
  <si>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</si>
  <si>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</si>
  <si>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</si>
  <si>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</si>
  <si>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</si>
  <si>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</si>
  <si>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</si>
  <si>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</si>
  <si>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</si>
  <si>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</si>
  <si>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</si>
  <si>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</si>
  <si>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</si>
  <si>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</si>
  <si>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</si>
  <si>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</si>
  <si>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</si>
  <si>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</si>
  <si>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</si>
  <si>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</si>
  <si>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</si>
  <si>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</si>
  <si>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</si>
  <si>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</si>
  <si>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</si>
  <si>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</si>
  <si>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</si>
  <si>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</si>
  <si>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</si>
  <si>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</si>
  <si>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</si>
  <si>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</si>
  <si>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</si>
  <si>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</si>
  <si>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</si>
  <si>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</si>
  <si>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</si>
  <si>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</si>
  <si>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</si>
  <si>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</si>
  <si>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</si>
  <si>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</si>
  <si>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</si>
  <si>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</si>
  <si>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</si>
  <si>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</si>
  <si>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</si>
  <si>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</si>
  <si>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</si>
  <si>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</si>
  <si>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</si>
  <si>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</si>
  <si>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</si>
  <si>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</si>
  <si>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</si>
  <si>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</si>
  <si>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</si>
  <si>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</si>
  <si>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</si>
  <si>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</si>
  <si>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</si>
  <si>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</si>
  <si>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</si>
  <si>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</si>
  <si>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</si>
  <si>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</si>
  <si>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</si>
  <si>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</si>
  <si>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</si>
  <si>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</si>
  <si>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</si>
  <si>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</si>
  <si>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</si>
  <si>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</si>
  <si>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</si>
  <si>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</si>
  <si>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</si>
  <si>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</si>
  <si>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</si>
  <si>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</si>
  <si>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</si>
  <si>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</si>
  <si>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</si>
  <si>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</si>
  <si>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</si>
  <si>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</si>
  <si>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</si>
  <si>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</si>
  <si>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</si>
  <si>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</si>
  <si>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</si>
  <si>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</si>
  <si>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</si>
  <si>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</si>
  <si>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</si>
  <si>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</si>
  <si>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</si>
  <si>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</si>
  <si>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</si>
  <si>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</si>
  <si>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</si>
  <si>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</si>
  <si>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</si>
  <si>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</si>
  <si>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</si>
  <si>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</si>
  <si>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</si>
  <si>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</si>
  <si>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</si>
  <si>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</si>
  <si>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</si>
  <si>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</si>
  <si>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</si>
  <si>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</si>
  <si>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</si>
  <si>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</si>
  <si>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</si>
  <si>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</si>
  <si>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</si>
  <si>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</si>
  <si>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</si>
  <si>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</si>
  <si>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</si>
  <si>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</si>
  <si>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</si>
  <si>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</si>
  <si>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</si>
  <si>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</si>
  <si>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</si>
  <si>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</si>
  <si>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</si>
  <si>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</si>
  <si>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</si>
  <si>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</si>
  <si>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</si>
  <si>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</si>
  <si>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</si>
  <si>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</si>
  <si>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</si>
  <si>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</si>
  <si>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</si>
  <si>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</si>
  <si>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</si>
  <si>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</si>
  <si>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</si>
  <si>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</si>
  <si>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</si>
  <si>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</si>
  <si>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</si>
  <si>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</si>
  <si>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</si>
  <si>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</si>
  <si>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</si>
  <si>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</si>
  <si>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</si>
  <si>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</si>
  <si>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</si>
  <si>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</si>
  <si>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</si>
  <si>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</si>
  <si>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</si>
  <si>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</si>
  <si>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</si>
  <si>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</si>
  <si>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</si>
  <si>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</si>
  <si>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</si>
  <si>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</si>
  <si>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</si>
  <si>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</si>
  <si>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</si>
  <si>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</si>
  <si>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</si>
  <si>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</si>
  <si>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</si>
  <si>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</si>
  <si>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</si>
  <si>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</si>
  <si>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</si>
  <si>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</si>
  <si>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</si>
  <si>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</si>
  <si>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</si>
  <si>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</si>
  <si>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</si>
  <si>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</si>
  <si>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</si>
  <si>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</si>
  <si>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</si>
  <si>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</si>
  <si>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</si>
  <si>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</si>
  <si>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</si>
  <si>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</si>
  <si>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</si>
  <si>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</si>
  <si>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</si>
  <si>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</si>
  <si>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</si>
  <si>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</si>
  <si>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</si>
  <si>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</si>
  <si>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</si>
  <si>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</si>
  <si>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</si>
  <si>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</si>
  <si>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</si>
  <si>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</si>
  <si>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</si>
  <si>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</si>
  <si>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</si>
  <si>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</si>
  <si>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</si>
  <si>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</si>
  <si>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</si>
  <si>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</si>
  <si>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</si>
  <si>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</si>
  <si>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</si>
  <si>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</si>
  <si>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</si>
  <si>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</si>
  <si>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</si>
  <si>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</si>
  <si>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</si>
  <si>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</si>
  <si>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</si>
  <si>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</si>
  <si>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</si>
  <si>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</si>
  <si>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</si>
  <si>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</si>
  <si>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</si>
  <si>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</si>
  <si>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</si>
  <si>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</si>
  <si>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</si>
  <si>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</si>
  <si>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</si>
  <si>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</si>
  <si>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</si>
  <si>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</si>
  <si>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</si>
  <si>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</si>
  <si>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</si>
  <si>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</si>
  <si>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</si>
  <si>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</si>
  <si>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</si>
  <si>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</si>
  <si>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</si>
  <si>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</si>
  <si>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</si>
  <si>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</si>
  <si>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</si>
  <si>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</si>
  <si>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</si>
  <si>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</si>
  <si>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</si>
  <si>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</si>
  <si>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</si>
  <si>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</si>
  <si>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</si>
  <si>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</si>
  <si>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</si>
  <si>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</si>
  <si>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</si>
  <si>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</si>
  <si>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</si>
  <si>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</si>
  <si>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</si>
  <si>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</si>
  <si>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</si>
  <si>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</si>
  <si>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</si>
  <si>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</si>
  <si>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</si>
  <si>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</si>
  <si>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</si>
  <si>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</si>
  <si>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</si>
  <si>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</si>
  <si>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</si>
  <si>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</si>
  <si>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</si>
  <si>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</si>
  <si>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</si>
  <si>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</si>
  <si>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</si>
  <si>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</si>
  <si>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</si>
  <si>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</si>
  <si>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</si>
  <si>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</si>
  <si>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</si>
  <si>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</si>
  <si>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</si>
  <si>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</si>
  <si>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</si>
  <si>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</si>
  <si>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</si>
  <si>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</si>
  <si>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</si>
  <si>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</si>
  <si>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</si>
  <si>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</si>
  <si>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</si>
  <si>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</si>
  <si>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</si>
  <si>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</si>
  <si>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</si>
  <si>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</si>
  <si>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</si>
  <si>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</si>
  <si>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</si>
  <si>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</si>
  <si>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</si>
  <si>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</si>
  <si>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</si>
  <si>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</si>
  <si>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</si>
  <si>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</si>
  <si>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</si>
  <si>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</si>
  <si>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</si>
  <si>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</si>
  <si>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</si>
  <si>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</si>
  <si>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</si>
  <si>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</si>
  <si>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</si>
  <si>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</si>
  <si>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</si>
  <si>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</si>
  <si>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</si>
  <si>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</si>
  <si>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</si>
  <si>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</si>
  <si>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</si>
  <si>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</si>
  <si>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</si>
  <si>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</si>
  <si>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</si>
  <si>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</si>
  <si>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</si>
  <si>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</si>
  <si>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</si>
  <si>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</si>
  <si>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</si>
  <si>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</si>
  <si>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</si>
  <si>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</si>
  <si>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</si>
  <si>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</si>
  <si>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</si>
  <si>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</si>
  <si>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</si>
  <si>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</si>
  <si>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</si>
  <si>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</si>
  <si>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</si>
  <si>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</si>
  <si>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</si>
  <si>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</si>
  <si>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</si>
  <si>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</si>
  <si>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</si>
  <si>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</si>
  <si>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</si>
  <si>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</si>
  <si>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</si>
  <si>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</si>
  <si>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</si>
  <si>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</si>
  <si>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</si>
  <si>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</si>
  <si>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</si>
  <si>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</si>
  <si>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</si>
  <si>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</si>
  <si>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</si>
  <si>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</si>
  <si>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</si>
  <si>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</si>
  <si>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</si>
  <si>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</si>
  <si>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</si>
  <si>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</si>
  <si>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</si>
  <si>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</si>
  <si>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</si>
  <si>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</si>
  <si>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</si>
  <si>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</si>
  <si>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</si>
  <si>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</si>
  <si>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</si>
  <si>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</si>
  <si>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</si>
  <si>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</si>
  <si>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</si>
  <si>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</si>
  <si>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</si>
  <si>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</si>
  <si>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</si>
  <si>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</si>
  <si>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</si>
  <si>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</si>
  <si>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</si>
  <si>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</si>
  <si>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</si>
  <si>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</si>
  <si>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</si>
  <si>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</si>
  <si>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</si>
  <si>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</si>
  <si>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</si>
  <si>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</si>
  <si>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</si>
  <si>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</si>
  <si>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</si>
  <si>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</si>
  <si>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</si>
  <si>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</si>
  <si>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</si>
  <si>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</si>
  <si>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</si>
  <si>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</si>
  <si>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</si>
  <si>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</si>
  <si>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</si>
  <si>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</si>
  <si>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</si>
  <si>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</si>
  <si>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</si>
  <si>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</si>
  <si>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</si>
  <si>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</si>
  <si>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</si>
  <si>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</si>
  <si>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</si>
  <si>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</si>
  <si>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</si>
  <si>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</si>
  <si>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</si>
  <si>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</si>
  <si>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</si>
  <si>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</si>
  <si>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</si>
  <si>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</si>
  <si>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</si>
  <si>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</si>
  <si>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</si>
  <si>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</si>
  <si>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</si>
  <si>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</si>
  <si>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</si>
  <si>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</si>
  <si>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</si>
  <si>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</si>
  <si>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</si>
  <si>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</si>
  <si>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</si>
  <si>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</si>
  <si>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</si>
  <si>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</si>
  <si>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</si>
  <si>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</si>
  <si>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</si>
  <si>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</si>
  <si>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</si>
  <si>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</si>
  <si>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</si>
  <si>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</si>
  <si>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</si>
  <si>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</si>
  <si>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</si>
  <si>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</si>
  <si>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</si>
  <si>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</si>
  <si>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</si>
  <si>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</si>
  <si>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</si>
  <si>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</si>
  <si>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</si>
  <si>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</si>
  <si>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</si>
  <si>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</si>
  <si>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</si>
  <si>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</si>
  <si>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</si>
  <si>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</si>
  <si>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</si>
  <si>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</si>
  <si>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</si>
  <si>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</si>
  <si>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</si>
  <si>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</si>
  <si>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</si>
  <si>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</si>
  <si>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</si>
  <si>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</si>
  <si>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</si>
  <si>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</si>
  <si>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</si>
  <si>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</si>
  <si>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</si>
  <si>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</si>
  <si>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</si>
  <si>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</si>
  <si>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</si>
  <si>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</si>
  <si>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</si>
  <si>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</si>
  <si>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</si>
  <si>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</si>
  <si>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</si>
  <si>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</si>
  <si>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</si>
  <si>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</si>
  <si>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</si>
  <si>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</si>
  <si>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</si>
  <si>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</si>
  <si>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</si>
  <si>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</si>
  <si>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</si>
  <si>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</si>
  <si>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</si>
  <si>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</si>
  <si>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</si>
  <si>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</si>
  <si>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</si>
  <si>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</si>
  <si>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</si>
  <si>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</si>
  <si>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</si>
  <si>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</si>
  <si>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</si>
  <si>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</si>
  <si>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</si>
  <si>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</si>
  <si>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</si>
  <si>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</si>
  <si>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</si>
  <si>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</si>
  <si>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</si>
  <si>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</si>
  <si>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</si>
  <si>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</si>
  <si>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</si>
  <si>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</si>
  <si>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</si>
  <si>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</si>
  <si>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</si>
  <si>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</si>
  <si>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</si>
  <si>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</si>
  <si>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</si>
  <si>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</si>
  <si>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</si>
  <si>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</si>
  <si>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</si>
  <si>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</si>
  <si>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</si>
  <si>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</si>
  <si>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</si>
  <si>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</si>
  <si>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</si>
  <si>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</si>
  <si>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</si>
  <si>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</si>
  <si>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</si>
  <si>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</si>
  <si>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</si>
  <si>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</si>
  <si>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</si>
  <si>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</si>
  <si>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</si>
  <si>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</si>
  <si>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</si>
  <si>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</si>
  <si>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</si>
  <si>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</si>
  <si>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</si>
  <si>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</si>
  <si>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</si>
  <si>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</si>
  <si>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</si>
  <si>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</si>
  <si>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</si>
  <si>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</si>
  <si>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</si>
  <si>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</si>
  <si>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</si>
  <si>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</si>
  <si>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</si>
  <si>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</si>
  <si>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</si>
  <si>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</si>
  <si>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</si>
  <si>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</si>
  <si>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</si>
  <si>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</si>
  <si>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</si>
  <si>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</si>
  <si>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</si>
  <si>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</si>
  <si>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</si>
  <si>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</si>
  <si>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</si>
  <si>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</si>
  <si>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</si>
  <si>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</si>
  <si>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</si>
  <si>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</si>
  <si>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</si>
  <si>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</si>
  <si>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</si>
  <si>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</si>
  <si>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</si>
  <si>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</si>
  <si>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</si>
  <si>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</si>
  <si>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</si>
  <si>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</si>
  <si>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</si>
  <si>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</si>
  <si>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</si>
  <si>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</si>
  <si>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</si>
  <si>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</si>
  <si>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</si>
  <si>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</si>
  <si>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</si>
  <si>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</si>
  <si>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</si>
  <si>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</si>
  <si>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</si>
  <si>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</si>
  <si>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</si>
  <si>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</si>
  <si>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</si>
  <si>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</si>
  <si>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</si>
  <si>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</si>
  <si>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</si>
  <si>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</si>
  <si>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</si>
  <si>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</si>
  <si>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</si>
  <si>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</si>
  <si>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</si>
  <si>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</si>
  <si>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</si>
  <si>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</si>
  <si>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</si>
  <si>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</si>
  <si>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</si>
  <si>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</si>
  <si>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</si>
  <si>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</si>
  <si>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</si>
  <si>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</si>
  <si>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</si>
  <si>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</si>
  <si>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</si>
  <si>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</si>
  <si>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</si>
  <si>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</si>
  <si>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</si>
  <si>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</si>
  <si>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</si>
  <si>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</si>
  <si>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</si>
  <si>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</si>
  <si>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</si>
  <si>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</si>
  <si>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</si>
  <si>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</si>
  <si>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</si>
  <si>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</si>
  <si>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</si>
  <si>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</si>
  <si>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</si>
  <si>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</si>
  <si>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</si>
  <si>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</si>
  <si>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</si>
  <si>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</si>
  <si>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</si>
  <si>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</si>
  <si>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</si>
  <si>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</si>
  <si>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</si>
  <si>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</si>
  <si>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</si>
  <si>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</si>
  <si>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</si>
  <si>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</si>
  <si>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</si>
  <si>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</si>
  <si>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</si>
  <si>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</si>
  <si>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</si>
  <si>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</si>
  <si>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</si>
  <si>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</si>
  <si>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</si>
  <si>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</si>
  <si>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</si>
  <si>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</si>
  <si>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</si>
  <si>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</si>
  <si>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</si>
  <si>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</si>
  <si>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</si>
  <si>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</si>
  <si>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</si>
  <si>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</si>
  <si>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</si>
  <si>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</si>
  <si>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</si>
  <si>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</si>
  <si>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</si>
  <si>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</si>
  <si>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</si>
  <si>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</si>
  <si>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</si>
  <si>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</si>
  <si>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</si>
  <si>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</si>
  <si>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</si>
  <si>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</si>
  <si>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</si>
  <si>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</si>
  <si>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</si>
  <si>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</si>
  <si>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</si>
  <si>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</si>
  <si>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</si>
  <si>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</si>
  <si>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</si>
  <si>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</si>
  <si>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</si>
  <si>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</si>
  <si>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</si>
  <si>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</si>
  <si>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</si>
  <si>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</si>
  <si>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</si>
  <si>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</si>
  <si>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</si>
  <si>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</si>
  <si>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</si>
  <si>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</si>
  <si>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</si>
  <si>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</si>
  <si>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</si>
  <si>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</si>
  <si>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</si>
  <si>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</si>
  <si>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</si>
  <si>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</si>
  <si>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</si>
  <si>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</si>
  <si>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</si>
  <si>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</si>
  <si>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</si>
  <si>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</si>
  <si>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</si>
  <si>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</si>
  <si>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</si>
  <si>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</si>
  <si>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</si>
  <si>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</si>
  <si>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</si>
  <si>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</si>
  <si>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</si>
  <si>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</si>
  <si>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</si>
  <si>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</si>
  <si>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</si>
  <si>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</si>
  <si>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</si>
  <si>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</si>
  <si>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</si>
  <si>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</si>
  <si>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</si>
  <si>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</si>
  <si>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</si>
  <si>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</si>
  <si>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</si>
  <si>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</si>
  <si>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</si>
  <si>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</si>
  <si>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</si>
  <si>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</si>
  <si>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</si>
  <si>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</si>
  <si>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</si>
  <si>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</si>
  <si>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</si>
  <si>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</si>
  <si>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</si>
  <si>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</si>
  <si>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</si>
  <si>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</si>
  <si>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</si>
  <si>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</si>
  <si>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</si>
  <si>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</si>
  <si>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</si>
  <si>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</si>
  <si>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</si>
  <si>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</si>
  <si>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</si>
  <si>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</si>
  <si>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</si>
  <si>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</si>
  <si>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</si>
  <si>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</si>
  <si>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</si>
  <si>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</si>
  <si>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</si>
  <si>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</si>
  <si>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</si>
  <si>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</si>
  <si>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</si>
  <si>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</si>
  <si>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</si>
  <si>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</si>
  <si>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</si>
  <si>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</si>
  <si>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</si>
  <si>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</si>
  <si>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</si>
  <si>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</si>
  <si>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</si>
  <si>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</si>
  <si>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</si>
  <si>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</si>
  <si>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</si>
  <si>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</si>
  <si>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</si>
  <si>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</si>
  <si>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</si>
  <si>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</si>
  <si>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</si>
  <si>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</si>
  <si>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</si>
  <si>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</si>
  <si>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</si>
  <si>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</si>
  <si>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</si>
  <si>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</si>
  <si>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</si>
  <si>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</si>
  <si>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</si>
  <si>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</si>
  <si>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</si>
  <si>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</si>
  <si>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</si>
  <si>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</si>
  <si>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</si>
  <si>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</si>
  <si>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</si>
  <si>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</si>
  <si>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</si>
  <si>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</si>
  <si>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</si>
  <si>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</si>
  <si>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</si>
  <si>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</si>
  <si>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</si>
  <si>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</si>
  <si>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</si>
  <si>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</si>
  <si>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</si>
  <si>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</si>
  <si>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</si>
  <si>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</si>
  <si>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</si>
  <si>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</si>
  <si>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</si>
  <si>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</si>
  <si>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</si>
  <si>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</si>
  <si>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</si>
  <si>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</si>
  <si>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</si>
  <si>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</si>
  <si>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</si>
  <si>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</si>
  <si>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</si>
  <si>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</si>
  <si>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</si>
  <si>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</si>
  <si>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</si>
  <si>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</si>
  <si>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</si>
  <si>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</si>
  <si>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</si>
  <si>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</si>
  <si>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</si>
  <si>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</si>
  <si>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</si>
  <si>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</si>
  <si>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</si>
  <si>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</si>
  <si>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</si>
  <si>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</si>
  <si>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</si>
  <si>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</si>
  <si>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</si>
  <si>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</si>
  <si>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</si>
  <si>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</si>
  <si>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</si>
  <si>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</si>
  <si>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</si>
  <si>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</si>
  <si>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</si>
  <si>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</si>
  <si>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</si>
  <si>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</si>
  <si>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</si>
  <si>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</si>
  <si>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</si>
  <si>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</si>
  <si>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</si>
  <si>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</si>
  <si>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</si>
  <si>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</si>
  <si>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</si>
  <si>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</si>
  <si>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</si>
  <si>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</si>
  <si>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</si>
  <si>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</si>
  <si>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</si>
  <si>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</si>
  <si>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</si>
  <si>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</si>
  <si>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</si>
  <si>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</si>
  <si>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</si>
  <si>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</si>
  <si>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</si>
  <si>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</si>
  <si>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</si>
  <si>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</si>
  <si>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</si>
  <si>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</si>
  <si>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</si>
  <si>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</si>
  <si>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</si>
  <si>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</si>
  <si>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</si>
  <si>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</si>
  <si>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</si>
  <si>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</si>
  <si>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</si>
  <si>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</si>
  <si>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</si>
  <si>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</si>
  <si>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</si>
  <si>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</si>
  <si>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</si>
  <si>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</si>
  <si>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</si>
  <si>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</si>
  <si>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</si>
  <si>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</si>
  <si>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</si>
  <si>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</si>
  <si>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</si>
  <si>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</si>
  <si>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</si>
  <si>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</si>
  <si>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</si>
  <si>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</si>
  <si>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</si>
  <si>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</si>
  <si>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</si>
  <si>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</si>
  <si>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</si>
  <si>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</si>
  <si>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</si>
  <si>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</si>
  <si>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</si>
  <si>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</si>
  <si>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</si>
  <si>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</si>
  <si>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</si>
  <si>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</si>
  <si>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</si>
  <si>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</si>
  <si>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</si>
  <si>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</si>
  <si>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</si>
  <si>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</si>
  <si>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</si>
  <si>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</si>
  <si>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</si>
  <si>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</si>
  <si>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</si>
  <si>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</si>
  <si>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</si>
  <si>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</si>
  <si>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</si>
  <si>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</si>
  <si>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</si>
  <si>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</si>
  <si>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</si>
  <si>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</si>
  <si>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</si>
  <si>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</si>
  <si>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</si>
  <si>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</si>
  <si>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</si>
  <si>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</si>
  <si>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</si>
  <si>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</si>
  <si>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</si>
  <si>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</si>
  <si>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</si>
  <si>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</si>
  <si>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</si>
  <si>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</si>
  <si>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</si>
  <si>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</si>
  <si>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</si>
  <si>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</si>
  <si>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</si>
  <si>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</si>
  <si>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</si>
  <si>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</si>
  <si>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</si>
  <si>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</si>
  <si>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</si>
  <si>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</si>
  <si>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</si>
  <si>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</si>
  <si>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</si>
  <si>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</si>
  <si>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</si>
  <si>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</si>
  <si>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</si>
  <si>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</si>
  <si>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</si>
  <si>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</si>
  <si>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</si>
  <si>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</si>
  <si>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</si>
  <si>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</si>
  <si>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</si>
  <si>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</si>
  <si>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</si>
  <si>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</si>
  <si>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</si>
  <si>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</si>
  <si>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</si>
  <si>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</si>
  <si>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</si>
  <si>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</si>
  <si>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</si>
  <si>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</si>
  <si>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</si>
  <si>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</si>
  <si>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</si>
  <si>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</si>
  <si>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</si>
  <si>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</si>
  <si>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</si>
  <si>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</si>
  <si>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</si>
  <si>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</si>
  <si>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</si>
  <si>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</si>
  <si>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</si>
  <si>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</si>
  <si>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</si>
  <si>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</si>
  <si>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</si>
  <si>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</si>
  <si>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</si>
  <si>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</si>
  <si>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</si>
  <si>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</si>
  <si>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</si>
  <si>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</si>
  <si>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</si>
  <si>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</si>
  <si>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</si>
  <si>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</si>
  <si>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</si>
  <si>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</si>
  <si>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</si>
  <si>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</si>
  <si>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</si>
  <si>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</si>
  <si>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</si>
  <si>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</si>
  <si>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</si>
  <si>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</si>
  <si>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</si>
  <si>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</si>
  <si>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</si>
  <si>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</si>
  <si>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</si>
  <si>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</si>
  <si>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</si>
  <si>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</si>
  <si>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</si>
  <si>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</si>
  <si>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</si>
  <si>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</si>
  <si>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</si>
  <si>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</si>
  <si>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</si>
  <si>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</si>
  <si>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</si>
  <si>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</si>
  <si>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</si>
  <si>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</si>
  <si>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</si>
  <si>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</si>
  <si>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</si>
  <si>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</si>
  <si>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</si>
  <si>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</si>
  <si>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</si>
  <si>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</si>
  <si>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</si>
  <si>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</si>
  <si>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</si>
  <si>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</si>
  <si>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</si>
  <si>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</si>
  <si>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</si>
  <si>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</si>
  <si>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</si>
  <si>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</si>
  <si>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</si>
  <si>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</si>
  <si>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</si>
  <si>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</si>
  <si>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</si>
  <si>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</si>
  <si>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</si>
  <si>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</si>
  <si>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</si>
  <si>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</si>
  <si>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</si>
  <si>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</si>
  <si>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</si>
  <si>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</si>
  <si>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</si>
  <si>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</si>
  <si>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</si>
  <si>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</si>
  <si>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</si>
  <si>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</si>
  <si>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</si>
  <si>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</si>
  <si>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</si>
  <si>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</si>
  <si>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</si>
  <si>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</si>
  <si>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</si>
  <si>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</si>
  <si>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</si>
  <si>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</si>
  <si>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</si>
  <si>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</si>
  <si>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</si>
  <si>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</si>
  <si>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</si>
  <si>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</si>
  <si>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</si>
  <si>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</si>
  <si>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</si>
  <si>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</si>
  <si>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</si>
  <si>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</si>
  <si>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</si>
  <si>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</si>
  <si>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</si>
  <si>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</si>
  <si>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</si>
  <si>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</si>
  <si>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</si>
  <si>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</si>
  <si>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</si>
  <si>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</si>
  <si>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</si>
  <si>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</si>
  <si>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</si>
  <si>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</si>
  <si>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</si>
  <si>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</si>
  <si>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</si>
  <si>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</si>
  <si>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</si>
  <si>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</si>
  <si>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</si>
  <si>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</si>
  <si>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</si>
  <si>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</si>
  <si>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</si>
  <si>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</si>
  <si>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</si>
  <si>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</si>
  <si>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</si>
  <si>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</si>
  <si>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</si>
  <si>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</si>
  <si>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</si>
  <si>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</si>
  <si>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</si>
  <si>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</si>
  <si>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</si>
  <si>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</si>
  <si>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</si>
  <si>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</si>
  <si>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</si>
  <si>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</si>
  <si>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</si>
  <si>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</si>
  <si>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</si>
  <si>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</si>
  <si>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</si>
  <si>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</si>
  <si>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</si>
  <si>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</si>
  <si>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</si>
  <si>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</si>
  <si>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</si>
  <si>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</si>
  <si>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</si>
  <si>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</si>
  <si>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</si>
  <si>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</si>
  <si>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</si>
  <si>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</si>
  <si>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</si>
  <si>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</si>
  <si>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</si>
  <si>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</si>
  <si>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</si>
  <si>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</si>
  <si>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</si>
  <si>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</si>
  <si>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</si>
  <si>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</si>
  <si>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</si>
  <si>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</si>
  <si>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</si>
  <si>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</si>
  <si>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</si>
  <si>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</si>
  <si>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</si>
  <si>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</si>
  <si>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</si>
  <si>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</si>
  <si>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</si>
  <si>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</si>
  <si>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</si>
  <si>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</si>
  <si>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</si>
  <si>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</si>
  <si>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</si>
  <si>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</si>
  <si>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</si>
  <si>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</si>
  <si>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</si>
  <si>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</si>
  <si>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</si>
  <si>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</si>
  <si>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</si>
  <si>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</si>
  <si>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</si>
  <si>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</si>
  <si>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</si>
  <si>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</si>
  <si>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</si>
  <si>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</si>
  <si>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</si>
  <si>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</si>
  <si>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</si>
  <si>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</si>
  <si>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</si>
  <si>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</si>
  <si>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</si>
  <si>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</si>
  <si>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</si>
  <si>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</si>
  <si>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</si>
  <si>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</si>
  <si>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</si>
  <si>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</si>
  <si>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</si>
  <si>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</si>
  <si>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</si>
  <si>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</si>
  <si>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</si>
  <si>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</si>
  <si>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</si>
  <si>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</si>
  <si>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</si>
  <si>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</si>
  <si>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</si>
  <si>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</si>
  <si>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</si>
  <si>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</si>
  <si>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</si>
  <si>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</si>
  <si>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</si>
  <si>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</si>
  <si>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</si>
  <si>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</si>
  <si>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</si>
  <si>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</si>
  <si>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</si>
  <si>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</si>
  <si>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</si>
  <si>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</si>
  <si>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</si>
  <si>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</si>
  <si>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</si>
  <si>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</si>
  <si>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</si>
  <si>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</si>
  <si>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</si>
  <si>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</si>
  <si>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</si>
  <si>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</si>
  <si>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</si>
  <si>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</si>
  <si>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</si>
  <si>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</si>
  <si>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</si>
  <si>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</si>
  <si>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</si>
  <si>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</si>
  <si>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</si>
  <si>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</si>
  <si>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</si>
  <si>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</si>
  <si>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</si>
  <si>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</si>
  <si>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</si>
  <si>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</si>
  <si>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</si>
  <si>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</si>
  <si>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</si>
  <si>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</si>
  <si>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</si>
  <si>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</si>
  <si>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</si>
  <si>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</si>
  <si>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</si>
  <si>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</si>
  <si>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</si>
  <si>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</si>
  <si>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</si>
  <si>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</si>
  <si>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</si>
  <si>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</si>
  <si>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</si>
  <si>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</si>
  <si>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</si>
  <si>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</si>
  <si>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</si>
  <si>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</si>
  <si>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</si>
  <si>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</si>
  <si>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</si>
  <si>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</si>
  <si>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</si>
  <si>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</si>
  <si>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</si>
  <si>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</si>
  <si>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</si>
  <si>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</si>
  <si>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</si>
  <si>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</si>
  <si>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</si>
  <si>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</si>
  <si>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</si>
  <si>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</si>
  <si>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</si>
  <si>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</si>
  <si>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</si>
  <si>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</si>
  <si>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</si>
  <si>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</si>
  <si>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</si>
  <si>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</si>
  <si>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</si>
  <si>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</si>
  <si>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</si>
  <si>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</si>
  <si>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</si>
  <si>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</si>
  <si>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</si>
  <si>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</si>
  <si>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</si>
  <si>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</si>
  <si>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</si>
  <si>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</si>
  <si>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</si>
  <si>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</si>
  <si>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</si>
  <si>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</si>
  <si>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</si>
  <si>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</si>
  <si>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</si>
  <si>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</si>
  <si>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</si>
  <si>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</si>
  <si>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</si>
  <si>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</si>
  <si>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</si>
  <si>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</si>
  <si>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</si>
  <si>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</si>
  <si>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</si>
  <si>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</si>
  <si>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</si>
  <si>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</si>
  <si>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</si>
  <si>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</si>
  <si>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</si>
  <si>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</si>
  <si>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</si>
  <si>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</si>
  <si>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</si>
  <si>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</si>
  <si>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</si>
  <si>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</si>
  <si>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</si>
  <si>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</si>
  <si>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</si>
  <si>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</si>
  <si>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</si>
  <si>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</si>
  <si>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</si>
  <si>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</si>
  <si>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</si>
  <si>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</si>
  <si>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</si>
  <si>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</si>
  <si>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</si>
  <si>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</si>
  <si>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</si>
  <si>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</si>
  <si>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</si>
  <si>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</si>
  <si>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</si>
  <si>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</si>
  <si>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</si>
  <si>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</si>
  <si>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</si>
  <si>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</si>
  <si>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</si>
  <si>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</si>
  <si>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</si>
  <si>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</si>
  <si>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</si>
  <si>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</si>
  <si>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</si>
  <si>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</si>
  <si>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</si>
  <si>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</si>
  <si>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</si>
  <si>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</si>
  <si>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</si>
  <si>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</si>
  <si>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</si>
  <si>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</si>
  <si>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</si>
  <si>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</si>
  <si>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</si>
  <si>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</si>
  <si>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</si>
  <si>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</si>
  <si>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</si>
  <si>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</si>
  <si>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</si>
  <si>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</si>
  <si>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</si>
  <si>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</si>
  <si>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</si>
  <si>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</si>
  <si>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</si>
  <si>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</si>
  <si>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</si>
  <si>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</si>
  <si>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</si>
  <si>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</si>
  <si>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</si>
  <si>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</si>
  <si>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</si>
  <si>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</si>
  <si>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</si>
  <si>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</si>
  <si>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</si>
  <si>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</si>
  <si>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</si>
  <si>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</si>
  <si>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</si>
  <si>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</si>
  <si>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</si>
  <si>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</si>
  <si>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</si>
  <si>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</si>
  <si>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</si>
  <si>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</si>
  <si>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</si>
  <si>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</si>
  <si>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</si>
  <si>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</si>
  <si>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</si>
  <si>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</si>
  <si>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</si>
  <si>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</si>
  <si>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</si>
  <si>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</si>
  <si>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</si>
  <si>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</si>
  <si>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</si>
  <si>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</si>
  <si>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</si>
  <si>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</si>
  <si>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</si>
  <si>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</si>
  <si>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</si>
  <si>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</si>
  <si>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</si>
  <si>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</si>
  <si>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</si>
  <si>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</si>
  <si>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</si>
  <si>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</si>
  <si>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</si>
  <si>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</si>
  <si>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</si>
  <si>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</si>
  <si>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</si>
  <si>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</si>
  <si>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</si>
  <si>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</si>
  <si>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</si>
  <si>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</si>
  <si>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</si>
  <si>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</si>
  <si>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</si>
  <si>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</si>
  <si>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</si>
  <si>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</si>
  <si>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</si>
  <si>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</si>
  <si>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</si>
  <si>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</si>
  <si>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</si>
  <si>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</si>
  <si>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</si>
  <si>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</si>
  <si>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</si>
  <si>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</si>
  <si>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</si>
  <si>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</si>
  <si>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</si>
  <si>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</si>
  <si>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</si>
  <si>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</si>
  <si>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</si>
  <si>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</si>
  <si>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</si>
  <si>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</si>
  <si>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</si>
  <si>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</si>
  <si>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</si>
  <si>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</si>
  <si>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</si>
  <si>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</si>
  <si>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</si>
  <si>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</si>
  <si>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</si>
  <si>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</si>
  <si>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</si>
  <si>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</si>
  <si>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</si>
  <si>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</si>
  <si>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</si>
  <si>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</si>
  <si>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</si>
  <si>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</si>
  <si>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</si>
  <si>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</si>
  <si>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</si>
  <si>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</si>
  <si>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</si>
  <si>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</si>
  <si>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</si>
  <si>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</si>
  <si>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</si>
  <si>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</si>
  <si>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</si>
  <si>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</si>
  <si>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</si>
  <si>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</si>
  <si>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</si>
  <si>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</si>
  <si>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</si>
  <si>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</si>
  <si>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</si>
  <si>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</si>
  <si>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</si>
  <si>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</si>
  <si>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</si>
  <si>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</si>
  <si>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</si>
  <si>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</si>
  <si>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</si>
  <si>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</si>
  <si>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</si>
  <si>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</si>
  <si>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</si>
  <si>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</si>
  <si>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</si>
  <si>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</si>
  <si>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</si>
  <si>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</si>
  <si>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</si>
  <si>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</si>
  <si>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</si>
  <si>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</si>
  <si>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</si>
  <si>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</si>
  <si>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</si>
  <si>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</si>
  <si>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</si>
  <si>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</si>
  <si>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</si>
  <si>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</si>
  <si>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</si>
  <si>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</si>
  <si>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</si>
  <si>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</si>
  <si>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</si>
  <si>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</si>
  <si>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</si>
  <si>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</si>
  <si>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</si>
  <si>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</si>
  <si>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</si>
  <si>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</si>
  <si>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</si>
  <si>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</si>
  <si>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</si>
  <si>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</si>
  <si>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</si>
  <si>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</si>
  <si>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</si>
  <si>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</si>
  <si>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</si>
  <si>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</si>
  <si>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</si>
  <si>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</si>
  <si>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</si>
  <si>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</si>
  <si>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</si>
  <si>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</si>
  <si>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</si>
  <si>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</si>
  <si>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</si>
  <si>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</si>
  <si>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</si>
  <si>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</si>
  <si>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</si>
  <si>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</si>
  <si>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</si>
  <si>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</si>
  <si>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</si>
  <si>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</si>
  <si>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</si>
  <si>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</si>
  <si>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</si>
  <si>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</si>
  <si>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</si>
  <si>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</si>
  <si>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</si>
  <si>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</si>
  <si>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</si>
  <si>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</si>
  <si>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</si>
  <si>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</si>
  <si>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</si>
  <si>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</si>
  <si>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</si>
  <si>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</si>
  <si>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</si>
  <si>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</si>
  <si>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</si>
  <si>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</si>
  <si>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</si>
  <si>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</si>
  <si>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</si>
  <si>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</si>
  <si>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</si>
  <si>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</si>
  <si>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</si>
  <si>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</si>
  <si>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</si>
  <si>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</si>
  <si>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</si>
  <si>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</si>
  <si>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</si>
  <si>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</si>
  <si>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</si>
  <si>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</si>
  <si>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</si>
  <si>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</si>
  <si>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</si>
  <si>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</si>
  <si>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</si>
  <si>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</si>
  <si>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</si>
  <si>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</si>
  <si>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</si>
  <si>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</si>
  <si>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</si>
  <si>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</si>
  <si>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</si>
  <si>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</si>
  <si>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</si>
  <si>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</si>
  <si>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</si>
  <si>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</si>
  <si>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</si>
  <si>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</si>
  <si>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</si>
  <si>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</si>
  <si>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</si>
  <si>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</si>
  <si>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</si>
  <si>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</si>
  <si>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</si>
  <si>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</si>
  <si>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</si>
  <si>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</si>
  <si>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</si>
  <si>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</si>
  <si>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</si>
  <si>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</si>
  <si>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</si>
  <si>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</si>
  <si>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</si>
  <si>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</si>
  <si>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</si>
  <si>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</si>
  <si>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</si>
  <si>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</si>
  <si>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</si>
  <si>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</si>
  <si>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</si>
  <si>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</si>
  <si>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</si>
  <si>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</si>
  <si>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</si>
  <si>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</si>
  <si>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</si>
  <si>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</si>
  <si>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</si>
  <si>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</si>
  <si>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</si>
  <si>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</si>
  <si>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</si>
  <si>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</si>
  <si>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</si>
  <si>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</si>
  <si>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</si>
  <si>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</si>
  <si>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</si>
  <si>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</si>
  <si>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</si>
  <si>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</si>
  <si>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</si>
  <si>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</si>
  <si>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</si>
  <si>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</si>
  <si>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</si>
  <si>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</si>
  <si>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</si>
  <si>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</si>
  <si>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</si>
  <si>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</si>
  <si>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</si>
  <si>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</si>
  <si>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</si>
  <si>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</si>
  <si>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</si>
  <si>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</si>
  <si>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</si>
  <si>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</si>
  <si>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</si>
  <si>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</si>
  <si>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</si>
  <si>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</si>
  <si>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</si>
  <si>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</si>
  <si>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</si>
  <si>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</si>
  <si>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</si>
  <si>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</si>
  <si>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</si>
  <si>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</si>
  <si>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</si>
  <si>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</si>
  <si>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</si>
  <si>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</si>
  <si>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</si>
  <si>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</si>
  <si>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</si>
  <si>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</si>
  <si>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</si>
  <si>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</si>
  <si>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</si>
  <si>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</si>
  <si>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</si>
  <si>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</si>
  <si>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</si>
  <si>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</si>
  <si>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</si>
  <si>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</si>
  <si>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</si>
  <si>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</si>
  <si>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</si>
  <si>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</si>
  <si>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</si>
  <si>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</si>
  <si>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</si>
  <si>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</si>
  <si>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</si>
  <si>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</si>
  <si>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</si>
  <si>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</si>
  <si>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</si>
  <si>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</si>
  <si>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</si>
  <si>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</si>
  <si>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</si>
  <si>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</si>
  <si>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</si>
  <si>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</si>
  <si>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</si>
  <si>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</si>
  <si>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</si>
  <si>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</si>
  <si>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</si>
  <si>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</si>
  <si>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</si>
  <si>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</si>
  <si>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</si>
  <si>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</si>
  <si>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</si>
  <si>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</si>
  <si>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</si>
  <si>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</si>
  <si>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</si>
  <si>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</si>
  <si>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</si>
  <si>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</si>
  <si>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</si>
  <si>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</si>
  <si>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</si>
  <si>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</si>
  <si>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</si>
  <si>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</si>
  <si>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</si>
  <si>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</si>
  <si>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</si>
  <si>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</si>
  <si>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</si>
  <si>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</si>
  <si>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</si>
  <si>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</si>
  <si>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</si>
  <si>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</si>
  <si>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</si>
  <si>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</si>
  <si>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</si>
  <si>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</si>
  <si>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</si>
  <si>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</si>
  <si>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</si>
  <si>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</si>
  <si>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</si>
  <si>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</si>
  <si>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</si>
  <si>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</si>
  <si>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</si>
  <si>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</si>
  <si>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</si>
  <si>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</si>
  <si>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</si>
  <si>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</si>
  <si>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</si>
  <si>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</si>
  <si>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</si>
  <si>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</si>
  <si>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</si>
  <si>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</si>
  <si>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</si>
  <si>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</si>
  <si>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</si>
  <si>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</si>
  <si>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</si>
  <si>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</si>
  <si>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</si>
  <si>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</si>
  <si>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</si>
  <si>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</si>
  <si>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</si>
  <si>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</si>
  <si>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</si>
  <si>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</si>
  <si>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</si>
  <si>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</si>
  <si>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</si>
  <si>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</si>
  <si>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</si>
  <si>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</si>
  <si>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</si>
  <si>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</si>
  <si>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</si>
  <si>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</si>
  <si>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</si>
  <si>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</si>
  <si>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</si>
  <si>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</si>
  <si>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</si>
  <si>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</si>
  <si>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</si>
  <si>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</si>
  <si>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</si>
  <si>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</si>
  <si>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</si>
  <si>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</si>
  <si>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</si>
  <si>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</si>
  <si>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</si>
  <si>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</si>
  <si>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</si>
  <si>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</si>
  <si>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</si>
  <si>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</si>
  <si>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</si>
  <si>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</si>
  <si>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</si>
  <si>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</si>
  <si>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</si>
  <si>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</si>
  <si>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</si>
  <si>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</si>
  <si>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</si>
  <si>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</si>
  <si>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</si>
  <si>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</si>
  <si>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</si>
  <si>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</si>
  <si>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</si>
  <si>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</si>
  <si>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</si>
  <si>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</si>
  <si>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</si>
  <si>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</si>
  <si>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</si>
  <si>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</si>
  <si>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</si>
  <si>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</si>
  <si>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</si>
  <si>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</si>
  <si>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</si>
  <si>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</si>
  <si>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</si>
  <si>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</si>
  <si>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</si>
  <si>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</si>
  <si>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</si>
  <si>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</si>
  <si>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</si>
  <si>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</si>
  <si>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</si>
  <si>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</si>
  <si>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</si>
  <si>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</si>
  <si>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</si>
  <si>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</si>
  <si>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</si>
  <si>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</si>
  <si>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</si>
  <si>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</si>
  <si>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</si>
  <si>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</si>
  <si>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</si>
  <si>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</si>
  <si>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</si>
  <si>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</si>
  <si>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</si>
  <si>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</si>
  <si>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</si>
  <si>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</si>
  <si>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</si>
  <si>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</si>
  <si>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</si>
  <si>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</si>
  <si>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</si>
  <si>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</si>
  <si>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</si>
  <si>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</si>
  <si>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</si>
  <si>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</si>
  <si>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</si>
  <si>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</si>
  <si>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</si>
  <si>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</si>
  <si>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</si>
  <si>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</si>
  <si>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</si>
  <si>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</si>
  <si>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</si>
  <si>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</si>
  <si>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</si>
  <si>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</si>
  <si>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</si>
  <si>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</si>
  <si>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</si>
  <si>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</si>
  <si>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</si>
  <si>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</si>
  <si>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</si>
  <si>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</si>
  <si>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</si>
  <si>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</si>
  <si>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</si>
  <si>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</si>
  <si>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</si>
  <si>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</si>
  <si>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</si>
  <si>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</si>
  <si>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</si>
  <si>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</si>
  <si>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</si>
  <si>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</si>
  <si>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</si>
  <si>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</si>
  <si>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</si>
  <si>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</si>
  <si>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</si>
  <si>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</si>
  <si>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</si>
  <si>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</si>
  <si>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</si>
  <si>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</si>
  <si>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</si>
  <si>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</si>
  <si>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</si>
  <si>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</si>
  <si>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</si>
  <si>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</si>
  <si>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</si>
  <si>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</si>
  <si>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</si>
  <si>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</si>
  <si>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</si>
  <si>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</si>
  <si>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</si>
  <si>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</si>
  <si>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</si>
  <si>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</si>
  <si>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</si>
  <si>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</si>
  <si>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</si>
  <si>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</si>
  <si>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</si>
  <si>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</si>
  <si>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</si>
  <si>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</si>
  <si>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</si>
  <si>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</si>
  <si>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</si>
  <si>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</si>
  <si>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</si>
  <si>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</si>
  <si>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</si>
  <si>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</si>
  <si>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</si>
  <si>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</si>
  <si>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</si>
  <si>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</si>
  <si>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</si>
  <si>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</si>
  <si>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</si>
  <si>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</si>
  <si>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</si>
  <si>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</si>
  <si>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</si>
  <si>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</si>
  <si>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</si>
  <si>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</si>
  <si>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</si>
  <si>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</si>
  <si>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</si>
  <si>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</si>
  <si>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</si>
  <si>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</si>
  <si>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</si>
  <si>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</si>
  <si>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</si>
  <si>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</si>
  <si>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</si>
  <si>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</si>
  <si>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</si>
  <si>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</si>
  <si>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</si>
  <si>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</si>
  <si>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</si>
  <si>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</si>
  <si>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</si>
  <si>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</si>
  <si>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</si>
  <si>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</si>
  <si>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</si>
  <si>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</si>
  <si>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</si>
  <si>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</si>
  <si>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</si>
  <si>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</si>
  <si>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</si>
  <si>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</si>
  <si>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</si>
  <si>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</si>
  <si>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</si>
  <si>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</si>
  <si>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</si>
  <si>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</si>
  <si>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</si>
  <si>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</si>
  <si>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</si>
  <si>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</si>
  <si>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</si>
  <si>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</si>
  <si>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</si>
  <si>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</si>
  <si>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</si>
  <si>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</si>
  <si>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</si>
  <si>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</si>
  <si>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</si>
  <si>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</si>
  <si>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</si>
  <si>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</si>
  <si>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</si>
  <si>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</si>
  <si>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</si>
  <si>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</si>
  <si>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</si>
  <si>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</si>
  <si>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</si>
  <si>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</si>
  <si>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</si>
  <si>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</si>
  <si>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</si>
  <si>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</si>
  <si>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</si>
  <si>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</si>
  <si>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</si>
  <si>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</si>
  <si>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</si>
  <si>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</si>
  <si>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</si>
  <si>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</si>
  <si>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</si>
  <si>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</si>
  <si>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</si>
  <si>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</si>
  <si>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</si>
  <si>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</si>
  <si>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</si>
  <si>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</si>
  <si>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</si>
  <si>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</si>
  <si>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</si>
  <si>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</si>
  <si>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</si>
  <si>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</si>
  <si>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</si>
  <si>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</si>
  <si>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</si>
  <si>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</si>
  <si>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</si>
  <si>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</si>
  <si>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</si>
  <si>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</si>
  <si>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</si>
  <si>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</si>
  <si>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</si>
  <si>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</si>
  <si>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</si>
  <si>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</si>
  <si>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</si>
  <si>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</si>
  <si>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</si>
  <si>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</si>
  <si>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</si>
  <si>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</si>
  <si>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</si>
  <si>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</si>
  <si>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</si>
  <si>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</si>
  <si>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</si>
  <si>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</si>
  <si>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</si>
  <si>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</si>
  <si>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</si>
  <si>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</si>
  <si>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</si>
  <si>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</si>
  <si>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</si>
  <si>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</si>
  <si>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</si>
  <si>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</si>
  <si>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</si>
  <si>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</si>
  <si>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</si>
  <si>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</si>
  <si>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</si>
  <si>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</si>
  <si>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</si>
  <si>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</si>
  <si>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</si>
  <si>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</si>
  <si>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</si>
  <si>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</si>
  <si>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</si>
  <si>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</si>
  <si>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</si>
  <si>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</si>
  <si>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</si>
  <si>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</si>
  <si>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</si>
  <si>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</si>
  <si>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</si>
  <si>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</si>
  <si>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</si>
  <si>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</si>
  <si>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</si>
  <si>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</si>
  <si>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</si>
  <si>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</si>
  <si>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</si>
  <si>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</si>
  <si>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</si>
  <si>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</si>
  <si>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</si>
  <si>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</si>
  <si>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</si>
  <si>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</si>
  <si>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</si>
  <si>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</si>
  <si>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</si>
  <si>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</si>
  <si>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</si>
  <si>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</si>
  <si>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</si>
  <si>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</si>
  <si>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</si>
  <si>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</si>
  <si>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</si>
  <si>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</si>
  <si>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</si>
  <si>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</si>
  <si>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</si>
  <si>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</si>
  <si>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</si>
  <si>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</si>
  <si>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</si>
  <si>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</si>
  <si>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</si>
  <si>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</si>
  <si>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</si>
  <si>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</si>
  <si>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</si>
  <si>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</si>
  <si>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</si>
  <si>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</si>
  <si>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</si>
  <si>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</si>
  <si>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</si>
  <si>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</si>
  <si>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</si>
  <si>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</si>
  <si>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</si>
  <si>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</si>
  <si>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</si>
  <si>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</si>
  <si>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</si>
  <si>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</si>
  <si>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</si>
  <si>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</si>
  <si>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</si>
  <si>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</si>
  <si>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</si>
  <si>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</si>
  <si>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</si>
  <si>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</si>
  <si>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</si>
  <si>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</si>
  <si>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</si>
  <si>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</si>
  <si>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</si>
  <si>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</si>
  <si>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</si>
  <si>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</si>
  <si>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</si>
  <si>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</si>
  <si>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</si>
  <si>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</si>
  <si>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</si>
  <si>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</si>
  <si>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</si>
  <si>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</si>
  <si>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</si>
  <si>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</si>
  <si>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</si>
  <si>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</si>
  <si>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</si>
  <si>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</si>
  <si>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</si>
  <si>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</si>
  <si>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</si>
  <si>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</si>
  <si>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</si>
  <si>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</si>
  <si>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</si>
  <si>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</si>
  <si>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</si>
  <si>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</si>
  <si>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</si>
  <si>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</si>
  <si>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</si>
  <si>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</si>
  <si>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</si>
  <si>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</si>
  <si>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</si>
  <si>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</si>
  <si>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</si>
  <si>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</si>
  <si>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</si>
  <si>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</si>
  <si>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</si>
  <si>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</si>
  <si>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</si>
  <si>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</si>
  <si>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</si>
  <si>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</si>
  <si>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</si>
  <si>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</si>
  <si>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</si>
  <si>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</si>
  <si>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</si>
  <si>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</si>
  <si>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</si>
  <si>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</si>
  <si>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</si>
  <si>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</si>
  <si>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</si>
  <si>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</si>
  <si>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</si>
  <si>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</si>
  <si>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</si>
  <si>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</si>
  <si>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</si>
  <si>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</si>
  <si>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</si>
  <si>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</si>
  <si>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</si>
  <si>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</si>
  <si>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</si>
  <si>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</si>
  <si>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</si>
  <si>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</si>
  <si>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</si>
  <si>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</si>
  <si>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</si>
  <si>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</si>
  <si>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</si>
  <si>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</si>
  <si>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</si>
  <si>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</si>
  <si>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</si>
  <si>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</si>
  <si>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</si>
  <si>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</si>
  <si>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</si>
  <si>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</si>
  <si>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</si>
  <si>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</si>
  <si>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</si>
  <si>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</si>
  <si>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</si>
  <si>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</si>
  <si>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</si>
  <si>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</si>
  <si>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</si>
  <si>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</si>
  <si>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</si>
  <si>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</si>
  <si>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</si>
  <si>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</si>
  <si>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</si>
  <si>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</si>
  <si>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</si>
  <si>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</si>
  <si>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</si>
  <si>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</si>
  <si>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</si>
  <si>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</si>
  <si>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</si>
  <si>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</si>
  <si>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</si>
  <si>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</si>
  <si>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</si>
  <si>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</si>
  <si>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</si>
  <si>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</si>
  <si>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</si>
  <si>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</si>
  <si>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</si>
  <si>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</si>
  <si>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</si>
  <si>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</si>
  <si>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</si>
  <si>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</si>
  <si>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</si>
  <si>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</si>
  <si>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</si>
  <si>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</si>
  <si>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</si>
  <si>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</si>
  <si>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</si>
  <si>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</si>
  <si>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</si>
  <si>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</si>
  <si>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</si>
  <si>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</si>
  <si>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</si>
  <si>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</si>
  <si>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</si>
  <si>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</si>
  <si>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</si>
  <si>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</si>
  <si>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</si>
  <si>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</si>
  <si>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</si>
  <si>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</si>
  <si>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</si>
  <si>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</si>
  <si>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</si>
  <si>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</si>
  <si>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</si>
  <si>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</si>
  <si>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</si>
  <si>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</si>
  <si>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</si>
  <si>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</si>
  <si>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</si>
  <si>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</si>
  <si>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</si>
  <si>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</si>
  <si>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</si>
  <si>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</si>
  <si>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</si>
  <si>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</si>
  <si>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</si>
  <si>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</si>
  <si>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</si>
  <si>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</si>
  <si>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</si>
  <si>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</si>
  <si>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</si>
  <si>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</si>
  <si>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</si>
  <si>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</si>
  <si>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</si>
  <si>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</si>
  <si>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</si>
  <si>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</si>
  <si>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</si>
  <si>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</si>
  <si>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</si>
  <si>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</si>
  <si>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</si>
  <si>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</si>
  <si>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</si>
  <si>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</si>
  <si>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</si>
  <si>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</si>
  <si>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</si>
  <si>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</si>
  <si>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</si>
  <si>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</si>
  <si>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</si>
  <si>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</si>
  <si>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</si>
  <si>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</si>
  <si>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</si>
  <si>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</si>
  <si>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</si>
  <si>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</si>
  <si>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</si>
  <si>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</si>
  <si>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</si>
  <si>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</si>
  <si>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</si>
  <si>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</si>
  <si>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</si>
  <si>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</si>
  <si>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</si>
  <si>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</si>
  <si>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</si>
  <si>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</si>
  <si>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</si>
  <si>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</si>
  <si>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</si>
  <si>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</si>
  <si>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</si>
  <si>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</si>
  <si>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</si>
  <si>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</si>
  <si>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</si>
  <si>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</si>
  <si>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</si>
  <si>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</si>
  <si>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</si>
  <si>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</si>
  <si>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</si>
  <si>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</si>
  <si>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</si>
  <si>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</si>
  <si>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</si>
  <si>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</si>
  <si>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</si>
  <si>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</si>
  <si>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</si>
  <si>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</si>
  <si>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</si>
  <si>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</si>
  <si>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</si>
  <si>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</si>
  <si>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</si>
  <si>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</si>
  <si>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</si>
  <si>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</si>
  <si>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</si>
  <si>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</si>
  <si>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</si>
  <si>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</si>
  <si>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</si>
  <si>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</si>
  <si>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</si>
  <si>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</si>
  <si>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</si>
  <si>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</si>
  <si>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</si>
  <si>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</si>
  <si>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</si>
  <si>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</si>
  <si>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</si>
  <si>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</si>
  <si>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</si>
  <si>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</si>
  <si>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</si>
  <si>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</si>
  <si>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</si>
  <si>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</si>
  <si>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</si>
  <si>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</si>
  <si>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</si>
  <si>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</si>
  <si>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</si>
  <si>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</si>
  <si>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</si>
  <si>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</si>
  <si>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</si>
  <si>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</si>
  <si>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</si>
  <si>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</si>
  <si>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</si>
  <si>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</si>
  <si>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</si>
  <si>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</si>
  <si>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</si>
  <si>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</si>
  <si>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</si>
  <si>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</si>
  <si>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</si>
  <si>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</si>
  <si>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</si>
  <si>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</si>
  <si>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</si>
  <si>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</si>
  <si>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</si>
  <si>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</si>
  <si>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</si>
  <si>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</si>
  <si>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</si>
  <si>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</si>
  <si>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</si>
  <si>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</si>
  <si>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</si>
  <si>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</si>
  <si>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</si>
  <si>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</si>
  <si>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</si>
  <si>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</si>
  <si>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</si>
  <si>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</si>
  <si>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</si>
  <si>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</si>
  <si>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</si>
  <si>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</si>
  <si>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</si>
  <si>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</si>
  <si>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</si>
  <si>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</si>
  <si>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</si>
  <si>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</si>
  <si>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</si>
  <si>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</si>
  <si>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</si>
  <si>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</si>
  <si>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</si>
  <si>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</si>
  <si>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</si>
  <si>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</si>
  <si>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</si>
  <si>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</si>
  <si>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</si>
  <si>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</si>
  <si>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</si>
  <si>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</si>
  <si>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</si>
  <si>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</si>
  <si>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</si>
  <si>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</si>
  <si>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</si>
  <si>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</si>
  <si>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</si>
  <si>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</si>
  <si>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</si>
  <si>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</si>
  <si>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</si>
  <si>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</si>
  <si>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</si>
  <si>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</si>
  <si>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</si>
  <si>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</si>
  <si>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</si>
  <si>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</si>
  <si>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</si>
  <si>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</si>
  <si>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</si>
  <si>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</si>
  <si>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</si>
  <si>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</si>
  <si>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</si>
  <si>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</si>
  <si>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</si>
  <si>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</si>
  <si>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</si>
  <si>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</si>
  <si>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</si>
  <si>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</si>
  <si>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</si>
  <si>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</si>
  <si>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</si>
  <si>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</si>
  <si>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</si>
  <si>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</si>
  <si>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</si>
  <si>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</si>
  <si>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</si>
  <si>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</si>
  <si>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</si>
  <si>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</si>
  <si>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</si>
  <si>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</si>
  <si>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</si>
  <si>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</si>
  <si>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</si>
  <si>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</si>
  <si>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</si>
  <si>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</si>
  <si>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</si>
  <si>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</si>
  <si>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</si>
  <si>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</si>
  <si>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</si>
  <si>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</si>
  <si>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</si>
  <si>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</si>
  <si>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</si>
  <si>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</si>
  <si>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</si>
  <si>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</si>
  <si>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</si>
  <si>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</si>
  <si>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</si>
  <si>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</si>
  <si>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</si>
  <si>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</si>
  <si>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</si>
  <si>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</si>
  <si>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</si>
  <si>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</si>
  <si>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</si>
  <si>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</si>
  <si>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</si>
  <si>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</si>
  <si>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</si>
  <si>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</si>
  <si>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</si>
  <si>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</si>
  <si>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</si>
  <si>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</si>
  <si>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</si>
  <si>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</si>
  <si>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</si>
  <si>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</si>
  <si>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</si>
  <si>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</si>
  <si>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</si>
  <si>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</si>
  <si>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</si>
  <si>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</si>
  <si>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</si>
  <si>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</si>
  <si>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</si>
  <si>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</si>
  <si>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</si>
  <si>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</si>
  <si>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</si>
  <si>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</si>
  <si>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</si>
  <si>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</si>
  <si>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</si>
  <si>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</si>
  <si>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</si>
  <si>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</si>
  <si>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</si>
  <si>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</si>
  <si>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</si>
  <si>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</si>
  <si>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</si>
  <si>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</si>
  <si>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</si>
  <si>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</si>
  <si>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</si>
  <si>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</si>
  <si>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</si>
  <si>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</si>
  <si>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</si>
  <si>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</si>
  <si>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</si>
  <si>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</si>
  <si>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</si>
  <si>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</si>
  <si>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</si>
  <si>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</si>
  <si>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</si>
  <si>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</si>
  <si>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</si>
  <si>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</si>
  <si>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</si>
  <si>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</si>
  <si>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</si>
  <si>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</si>
  <si>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</si>
  <si>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</si>
  <si>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</si>
  <si>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</si>
  <si>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</si>
  <si>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</si>
  <si>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</si>
  <si>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</si>
  <si>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</si>
  <si>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</si>
  <si>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</si>
  <si>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</si>
  <si>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</si>
  <si>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</si>
  <si>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</si>
  <si>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</si>
  <si>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</si>
  <si>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</si>
  <si>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</si>
  <si>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</si>
  <si>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</si>
  <si>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</si>
  <si>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</si>
  <si>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</si>
  <si>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</si>
  <si>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</si>
  <si>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</si>
  <si>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</si>
  <si>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</si>
  <si>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</si>
  <si>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</si>
  <si>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</si>
  <si>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</si>
  <si>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</si>
  <si>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</si>
  <si>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</si>
  <si>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</si>
  <si>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</si>
  <si>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</si>
  <si>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</si>
  <si>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</si>
  <si>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</si>
  <si>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</si>
  <si>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</si>
  <si>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</si>
  <si>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</si>
  <si>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</si>
  <si>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</si>
  <si>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</si>
  <si>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</si>
  <si>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</si>
  <si>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</si>
  <si>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</si>
  <si>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</si>
  <si>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</si>
  <si>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</si>
  <si>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</si>
  <si>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</si>
  <si>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</si>
  <si>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</si>
  <si>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</si>
  <si>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</si>
  <si>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</si>
  <si>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</si>
  <si>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</si>
  <si>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</si>
  <si>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</si>
  <si>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</si>
  <si>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</si>
  <si>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</si>
  <si>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</si>
  <si>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</si>
  <si>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</si>
  <si>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</si>
  <si>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</si>
  <si>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</si>
  <si>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</si>
  <si>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</si>
  <si>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</si>
  <si>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</si>
  <si>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</si>
  <si>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</si>
  <si>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</si>
  <si>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</si>
  <si>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</si>
  <si>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</si>
  <si>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</si>
  <si>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</si>
  <si>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</si>
  <si>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</si>
  <si>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</si>
  <si>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</si>
  <si>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</si>
  <si>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</si>
  <si>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</si>
  <si>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</si>
  <si>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</si>
  <si>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</si>
  <si>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</si>
  <si>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</si>
  <si>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</si>
  <si>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</si>
  <si>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</si>
  <si>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</si>
  <si>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</si>
  <si>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</si>
  <si>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</si>
  <si>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</si>
  <si>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</si>
  <si>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</si>
  <si>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</si>
  <si>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</si>
  <si>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</si>
  <si>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</si>
  <si>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</si>
  <si>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</si>
  <si>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</si>
  <si>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</si>
  <si>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</si>
  <si>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</si>
  <si>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</si>
  <si>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</si>
  <si>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</si>
  <si>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</si>
  <si>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</si>
  <si>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</si>
  <si>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</si>
  <si>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</si>
  <si>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</si>
  <si>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</si>
  <si>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</si>
  <si>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</si>
  <si>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</si>
  <si>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</si>
  <si>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</si>
  <si>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</si>
  <si>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</si>
  <si>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</si>
  <si>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</si>
  <si>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</si>
  <si>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</si>
  <si>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</si>
  <si>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</si>
  <si>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</si>
  <si>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</si>
  <si>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</si>
  <si>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</si>
  <si>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</si>
  <si>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</si>
  <si>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</si>
  <si>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</si>
  <si>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</si>
  <si>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</si>
  <si>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</si>
  <si>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</si>
  <si>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</si>
  <si>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</si>
  <si>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</si>
  <si>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</si>
  <si>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</si>
  <si>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</si>
  <si>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</si>
  <si>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</si>
  <si>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</si>
  <si>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</si>
  <si>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</si>
  <si>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</si>
  <si>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</si>
  <si>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</si>
  <si>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</si>
  <si>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</si>
  <si>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</si>
  <si>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</si>
  <si>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</si>
  <si>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</si>
  <si>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</si>
  <si>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</si>
  <si>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</si>
  <si>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</si>
  <si>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</si>
  <si>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</si>
  <si>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</si>
  <si>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</si>
  <si>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</si>
  <si>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</si>
  <si>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</si>
  <si>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</si>
  <si>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</si>
  <si>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</si>
  <si>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</si>
  <si>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</si>
  <si>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</si>
  <si>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</si>
  <si>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</si>
  <si>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</si>
  <si>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</si>
  <si>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</si>
  <si>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</si>
  <si>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</si>
  <si>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</si>
  <si>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</si>
  <si>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</si>
  <si>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</si>
  <si>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</si>
  <si>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</si>
  <si>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</si>
  <si>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</si>
  <si>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</si>
  <si>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</si>
  <si>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</si>
  <si>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</si>
  <si>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</si>
  <si>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</si>
  <si>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</si>
  <si>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</si>
  <si>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</si>
  <si>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</si>
  <si>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</si>
  <si>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</si>
  <si>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</si>
  <si>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</si>
  <si>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</si>
  <si>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</si>
  <si>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</si>
  <si>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</si>
  <si>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</si>
  <si>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</si>
  <si>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</si>
  <si>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</si>
  <si>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</si>
  <si>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</si>
  <si>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</si>
  <si>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</si>
  <si>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</si>
  <si>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</si>
  <si>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</si>
  <si>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</si>
  <si>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</si>
  <si>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</si>
  <si>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</si>
  <si>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</si>
  <si>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</si>
  <si>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</si>
  <si>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</si>
  <si>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</si>
  <si>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</si>
  <si>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</si>
  <si>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</si>
  <si>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</si>
  <si>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</si>
  <si>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</si>
  <si>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</si>
  <si>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</si>
  <si>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</si>
  <si>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</si>
  <si>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</si>
  <si>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</si>
  <si>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</si>
  <si>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</si>
  <si>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</si>
  <si>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</si>
  <si>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</si>
  <si>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</si>
  <si>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</si>
  <si>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</si>
  <si>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</si>
  <si>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</si>
  <si>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</si>
  <si>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</si>
  <si>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</si>
  <si>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</si>
  <si>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</si>
  <si>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</si>
  <si>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</si>
  <si>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</si>
  <si>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</si>
  <si>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</si>
  <si>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</si>
  <si>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</si>
  <si>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</si>
  <si>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</si>
  <si>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</si>
  <si>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</si>
  <si>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</si>
  <si>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</si>
  <si>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</si>
  <si>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</si>
  <si>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</si>
  <si>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</si>
  <si>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</si>
  <si>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</si>
  <si>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</si>
  <si>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</si>
  <si>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</si>
  <si>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</si>
  <si>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</si>
  <si>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</si>
  <si>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</si>
  <si>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</si>
  <si>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</si>
  <si>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</si>
  <si>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</si>
  <si>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</si>
  <si>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</si>
  <si>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</si>
  <si>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</si>
  <si>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</si>
  <si>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</si>
  <si>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</si>
  <si>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</si>
  <si>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</si>
  <si>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</si>
  <si>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</si>
  <si>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</si>
  <si>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</si>
  <si>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</si>
  <si>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</si>
  <si>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</si>
  <si>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</si>
  <si>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</si>
  <si>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</si>
  <si>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</si>
  <si>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</si>
  <si>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</si>
  <si>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</si>
  <si>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</si>
  <si>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</si>
  <si>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</si>
  <si>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</si>
  <si>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</si>
  <si>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</si>
  <si>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</si>
  <si>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</si>
  <si>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</si>
  <si>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</si>
  <si>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</si>
  <si>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</si>
  <si>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</si>
  <si>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</si>
  <si>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</si>
  <si>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</si>
  <si>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</si>
  <si>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</si>
  <si>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</si>
  <si>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</si>
  <si>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</si>
  <si>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</si>
  <si>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</si>
  <si>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</si>
  <si>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</si>
  <si>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</si>
  <si>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</si>
  <si>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</si>
  <si>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</si>
  <si>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</si>
  <si>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</si>
  <si>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</si>
  <si>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</si>
  <si>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</si>
  <si>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</si>
  <si>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</si>
  <si>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</si>
  <si>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</si>
  <si>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</si>
  <si>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</si>
  <si>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</si>
  <si>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</si>
  <si>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</si>
  <si>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</si>
  <si>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</si>
  <si>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</si>
  <si>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</si>
  <si>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</si>
  <si>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</si>
  <si>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</si>
  <si>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</si>
  <si>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</si>
  <si>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</si>
  <si>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</si>
  <si>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</si>
  <si>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</si>
  <si>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</si>
  <si>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</si>
  <si>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</si>
  <si>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</si>
  <si>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</si>
  <si>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</si>
  <si>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</si>
  <si>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</si>
  <si>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</si>
  <si>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</si>
  <si>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</si>
  <si>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</si>
  <si>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</si>
  <si>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</si>
  <si>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</si>
  <si>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</si>
  <si>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</si>
  <si>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</si>
  <si>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</si>
  <si>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</si>
  <si>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</si>
  <si>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</si>
  <si>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</si>
  <si>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</si>
  <si>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</si>
  <si>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</si>
  <si>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</si>
  <si>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</si>
  <si>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</si>
  <si>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</si>
  <si>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</si>
  <si>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</si>
  <si>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</si>
  <si>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</si>
  <si>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</si>
  <si>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</si>
  <si>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</si>
  <si>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</si>
  <si>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</si>
  <si>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</si>
  <si>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</si>
  <si>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</si>
  <si>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</si>
  <si>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</si>
  <si>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</si>
  <si>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</si>
  <si>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</si>
  <si>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</si>
  <si>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</si>
  <si>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</si>
  <si>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</si>
  <si>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</si>
  <si>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</si>
  <si>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</si>
  <si>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</si>
  <si>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</si>
  <si>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</si>
  <si>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</si>
  <si>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</si>
  <si>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</si>
  <si>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</si>
  <si>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</si>
  <si>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</si>
  <si>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</si>
  <si>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</si>
  <si>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</si>
  <si>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</si>
  <si>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</si>
  <si>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</si>
  <si>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</si>
  <si>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</si>
  <si>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</si>
  <si>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</si>
  <si>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</si>
  <si>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</si>
  <si>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</si>
  <si>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</si>
  <si>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</si>
  <si>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</si>
  <si>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</si>
  <si>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</si>
  <si>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</si>
  <si>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</si>
  <si>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</si>
  <si>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</si>
  <si>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</si>
  <si>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</si>
  <si>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</si>
  <si>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</si>
  <si>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</si>
  <si>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</si>
  <si>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</si>
  <si>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</si>
  <si>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</si>
  <si>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</si>
  <si>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</si>
  <si>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</si>
  <si>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</si>
  <si>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</si>
  <si>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</si>
  <si>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</si>
  <si>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</si>
  <si>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</si>
  <si>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</si>
  <si>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</si>
  <si>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</si>
  <si>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</si>
  <si>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</si>
  <si>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</si>
  <si>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</si>
  <si>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</si>
  <si>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</si>
  <si>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</si>
  <si>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</si>
  <si>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</si>
  <si>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</si>
  <si>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</si>
  <si>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</si>
  <si>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</si>
  <si>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</si>
  <si>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</si>
  <si>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</si>
  <si>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</si>
  <si>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</si>
  <si>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</si>
  <si>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</si>
  <si>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</si>
  <si>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</si>
  <si>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</si>
  <si>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</si>
  <si>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</si>
  <si>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</si>
  <si>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</si>
  <si>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</si>
  <si>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</si>
  <si>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</si>
  <si>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</si>
  <si>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</si>
  <si>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</si>
  <si>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</si>
  <si>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</si>
  <si>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</si>
  <si>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</si>
  <si>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</si>
  <si>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</si>
  <si>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</si>
  <si>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</si>
  <si>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</si>
  <si>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</si>
  <si>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</si>
  <si>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</si>
  <si>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</si>
  <si>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</si>
  <si>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</si>
  <si>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</si>
  <si>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</si>
  <si>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</si>
  <si>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</si>
  <si>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</si>
  <si>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</si>
  <si>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</si>
  <si>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</si>
  <si>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</si>
  <si>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</si>
  <si>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</si>
  <si>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</si>
  <si>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</si>
  <si>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</si>
  <si>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</si>
  <si>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</si>
  <si>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</si>
  <si>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</si>
  <si>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</si>
  <si>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</si>
  <si>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</si>
  <si>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</si>
  <si>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</si>
  <si>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</si>
  <si>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</si>
  <si>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</si>
  <si>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</si>
  <si>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</si>
  <si>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</si>
  <si>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</si>
  <si>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</si>
  <si>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</si>
  <si>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</si>
  <si>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</si>
  <si>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</si>
  <si>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</si>
  <si>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</si>
  <si>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</si>
  <si>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</si>
  <si>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</si>
  <si>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</si>
  <si>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</si>
  <si>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</si>
  <si>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</si>
  <si>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</si>
  <si>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</si>
  <si>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</si>
  <si>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</si>
  <si>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</si>
  <si>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</si>
  <si>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</si>
  <si>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</si>
  <si>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</si>
  <si>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</si>
  <si>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</si>
  <si>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</si>
  <si>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</si>
  <si>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</si>
  <si>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</si>
  <si>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</si>
  <si>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</si>
  <si>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</si>
  <si>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</si>
  <si>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</si>
  <si>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</si>
  <si>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</si>
  <si>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</si>
  <si>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</si>
  <si>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</si>
  <si>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</si>
  <si>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</si>
  <si>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</si>
  <si>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</si>
  <si>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</si>
  <si>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</si>
  <si>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</si>
  <si>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</si>
  <si>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</si>
  <si>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</si>
  <si>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</si>
  <si>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</si>
  <si>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</si>
  <si>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</si>
  <si>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</si>
  <si>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</si>
  <si>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</si>
  <si>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</si>
  <si>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</si>
  <si>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</si>
  <si>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</si>
  <si>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</si>
  <si>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</si>
  <si>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</si>
  <si>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</si>
  <si>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</si>
  <si>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</si>
  <si>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</si>
  <si>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</si>
  <si>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</si>
  <si>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</si>
  <si>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</si>
  <si>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</si>
  <si>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</si>
  <si>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</si>
  <si>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</si>
  <si>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</si>
  <si>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</si>
  <si>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</si>
  <si>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</si>
  <si>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</si>
  <si>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</si>
  <si>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</si>
  <si>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</si>
  <si>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</si>
  <si>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</si>
  <si>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</si>
  <si>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</si>
  <si>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</si>
  <si>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</si>
  <si>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</si>
  <si>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</si>
  <si>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</si>
  <si>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</si>
  <si>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</si>
  <si>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</si>
  <si>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</si>
  <si>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</si>
  <si>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</si>
  <si>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</si>
  <si>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</si>
  <si>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</si>
  <si>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</si>
  <si>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</si>
  <si>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</si>
  <si>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</si>
  <si>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</si>
  <si>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</si>
  <si>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</si>
  <si>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</si>
  <si>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</si>
  <si>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</si>
  <si>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</si>
  <si>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</si>
  <si>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</si>
  <si>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</si>
  <si>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</si>
  <si>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</si>
  <si>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</si>
  <si>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</si>
  <si>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</si>
  <si>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</si>
  <si>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</si>
  <si>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</si>
  <si>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</si>
  <si>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</si>
  <si>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</si>
  <si>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</si>
  <si>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</si>
  <si>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</si>
  <si>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</si>
  <si>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</si>
  <si>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</si>
  <si>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</si>
  <si>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</si>
  <si>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</si>
  <si>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</si>
  <si>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</si>
  <si>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</si>
  <si>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</si>
  <si>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</si>
  <si>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</si>
  <si>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</si>
  <si>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</si>
  <si>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</si>
  <si>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</si>
  <si>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</si>
  <si>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</si>
  <si>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</si>
  <si>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</si>
  <si>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</si>
  <si>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</si>
  <si>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</si>
  <si>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</si>
  <si>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</si>
  <si>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</si>
  <si>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</si>
  <si>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</si>
  <si>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</si>
  <si>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</si>
  <si>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</si>
  <si>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</si>
  <si>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</si>
  <si>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</si>
  <si>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</si>
  <si>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</si>
  <si>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</si>
  <si>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</si>
  <si>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</si>
  <si>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</si>
  <si>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</si>
  <si>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</si>
  <si>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</si>
  <si>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</si>
  <si>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</si>
  <si>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</si>
  <si>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</si>
  <si>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</si>
  <si>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</si>
  <si>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</si>
  <si>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</si>
  <si>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</si>
  <si>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</si>
  <si>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</si>
  <si>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</si>
  <si>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</si>
  <si>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</si>
  <si>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</si>
  <si>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</si>
  <si>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</si>
  <si>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</si>
  <si>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</si>
  <si>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</si>
  <si>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</si>
  <si>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</si>
  <si>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</si>
  <si>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</si>
  <si>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</si>
  <si>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</si>
  <si>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</si>
  <si>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</si>
  <si>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</si>
  <si>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</si>
  <si>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</si>
  <si>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</si>
  <si>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</si>
  <si>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</si>
  <si>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</si>
  <si>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</si>
  <si>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</si>
  <si>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</si>
  <si>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</si>
  <si>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</si>
  <si>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</si>
  <si>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</si>
  <si>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</si>
  <si>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</si>
  <si>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</si>
  <si>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</si>
  <si>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</si>
  <si>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</si>
  <si>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</si>
  <si>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</si>
  <si>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</si>
  <si>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</si>
  <si>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</si>
  <si>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</si>
  <si>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</si>
  <si>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</si>
  <si>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</si>
  <si>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</si>
  <si>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</si>
  <si>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</si>
  <si>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</si>
  <si>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</si>
  <si>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</si>
  <si>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</si>
  <si>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</si>
  <si>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</si>
  <si>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</si>
  <si>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</si>
  <si>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</si>
  <si>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</si>
  <si>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</si>
  <si>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</si>
  <si>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</si>
  <si>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</si>
  <si>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</si>
  <si>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</si>
  <si>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</si>
  <si>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</si>
  <si>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</si>
  <si>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</si>
  <si>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</si>
  <si>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</si>
  <si>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</si>
  <si>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</si>
  <si>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</si>
  <si>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</si>
  <si>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</si>
  <si>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</si>
  <si>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</si>
  <si>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</si>
  <si>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</si>
  <si>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</si>
  <si>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</si>
  <si>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</si>
  <si>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</si>
  <si>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</si>
  <si>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</si>
  <si>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</si>
  <si>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</si>
  <si>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</si>
  <si>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</si>
  <si>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</si>
  <si>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</si>
  <si>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</si>
  <si>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</si>
  <si>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</si>
  <si>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</si>
  <si>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</si>
  <si>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</si>
  <si>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</si>
  <si>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</si>
  <si>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</si>
  <si>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</si>
  <si>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</si>
  <si>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</si>
  <si>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</si>
  <si>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</si>
  <si>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</si>
  <si>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</si>
  <si>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</si>
  <si>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</si>
  <si>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</si>
  <si>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</si>
  <si>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</si>
  <si>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</si>
  <si>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</si>
  <si>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</si>
  <si>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</si>
  <si>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</si>
  <si>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</si>
  <si>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</si>
  <si>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</si>
  <si>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</si>
  <si>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</si>
  <si>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</si>
  <si>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</si>
  <si>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</si>
  <si>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</si>
  <si>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</si>
  <si>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</si>
  <si>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</si>
  <si>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</si>
  <si>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</si>
  <si>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</si>
  <si>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</si>
  <si>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</si>
  <si>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</si>
  <si>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</si>
  <si>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</si>
  <si>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</si>
  <si>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</si>
  <si>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</si>
  <si>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</si>
  <si>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</si>
  <si>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</si>
  <si>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</si>
  <si>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</si>
  <si>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</si>
  <si>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</si>
  <si>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</si>
  <si>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</si>
  <si>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</si>
  <si>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</si>
  <si>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</si>
  <si>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</si>
  <si>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</si>
  <si>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</si>
  <si>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</si>
  <si>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</si>
  <si>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</si>
  <si>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</si>
  <si>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</si>
  <si>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</si>
  <si>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</si>
  <si>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</si>
  <si>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</si>
  <si>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</si>
  <si>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</si>
  <si>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</si>
  <si>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</si>
  <si>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</si>
  <si>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</si>
  <si>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</si>
  <si>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</si>
  <si>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</si>
  <si>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</si>
  <si>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</si>
  <si>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</si>
  <si>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</si>
  <si>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</si>
  <si>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</si>
  <si>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</si>
  <si>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</si>
  <si>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</si>
  <si>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</si>
  <si>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</si>
  <si>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</si>
  <si>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</si>
  <si>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</si>
  <si>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</si>
  <si>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</si>
  <si>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</si>
  <si>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</si>
  <si>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</si>
  <si>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</si>
  <si>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</si>
  <si>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</si>
  <si>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</si>
  <si>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</si>
  <si>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</si>
  <si>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</si>
  <si>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</si>
  <si>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</si>
  <si>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</si>
  <si>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</si>
  <si>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</si>
  <si>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</si>
  <si>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</si>
  <si>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</si>
  <si>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</si>
  <si>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</si>
  <si>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</si>
  <si>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</si>
  <si>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</si>
  <si>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</si>
  <si>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</si>
  <si>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</si>
  <si>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</si>
  <si>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</si>
  <si>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</si>
  <si>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</si>
  <si>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</si>
  <si>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</si>
  <si>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</si>
  <si>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</si>
  <si>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</si>
  <si>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</si>
  <si>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</si>
  <si>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</si>
  <si>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</si>
  <si>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</si>
  <si>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</si>
  <si>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</si>
  <si>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</si>
  <si>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</si>
  <si>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</si>
  <si>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</si>
  <si>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</si>
  <si>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</si>
  <si>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</si>
  <si>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</si>
  <si>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</si>
  <si>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</si>
  <si>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</si>
  <si>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</si>
  <si>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</si>
  <si>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</si>
  <si>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</si>
  <si>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</si>
  <si>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</si>
  <si>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</si>
  <si>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</si>
  <si>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</si>
  <si>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</si>
  <si>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</si>
  <si>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</si>
  <si>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</si>
  <si>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</si>
  <si>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</si>
  <si>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</si>
  <si>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</si>
  <si>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</si>
  <si>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</si>
  <si>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</si>
  <si>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</si>
  <si>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</si>
  <si>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</si>
  <si>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</si>
  <si>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</si>
  <si>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</si>
  <si>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</si>
  <si>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</si>
  <si>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</si>
  <si>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</si>
  <si>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</si>
  <si>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</si>
  <si>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</si>
  <si>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</si>
  <si>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</si>
  <si>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</si>
  <si>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</si>
  <si>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</si>
  <si>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</si>
  <si>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</si>
  <si>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</si>
  <si>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</si>
  <si>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</si>
  <si>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</si>
  <si>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</si>
  <si>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</si>
  <si>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</si>
  <si>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</si>
  <si>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</si>
  <si>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</si>
  <si>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</si>
  <si>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</si>
  <si>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</si>
  <si>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</si>
  <si>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</si>
  <si>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</si>
  <si>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</si>
  <si>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</si>
  <si>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</si>
  <si>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</si>
  <si>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</si>
  <si>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</si>
  <si>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</si>
  <si>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</si>
  <si>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</si>
  <si>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</si>
  <si>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</si>
  <si>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</si>
  <si>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</si>
  <si>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</si>
  <si>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</si>
  <si>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</si>
  <si>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</si>
  <si>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</si>
  <si>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</si>
  <si>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</si>
  <si>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</si>
  <si>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</si>
  <si>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</si>
  <si>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</si>
  <si>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</si>
  <si>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</si>
  <si>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</si>
  <si>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</si>
  <si>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</si>
  <si>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</si>
  <si>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</si>
  <si>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</si>
  <si>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</si>
  <si>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</si>
  <si>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</si>
  <si>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</si>
  <si>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</si>
  <si>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</si>
  <si>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</si>
  <si>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</si>
  <si>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</si>
  <si>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</si>
  <si>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</si>
  <si>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</si>
  <si>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</si>
  <si>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</si>
  <si>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</si>
  <si>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</si>
  <si>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</si>
  <si>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</si>
  <si>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</si>
  <si>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</si>
  <si>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</si>
  <si>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</si>
  <si>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</si>
  <si>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</si>
  <si>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</si>
  <si>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</si>
  <si>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</si>
  <si>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</si>
  <si>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</si>
  <si>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</si>
  <si>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</si>
  <si>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</si>
  <si>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</si>
  <si>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</si>
  <si>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</si>
  <si>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</si>
  <si>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</si>
  <si>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</si>
  <si>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</si>
  <si>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</si>
  <si>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</si>
  <si>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</si>
  <si>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</si>
  <si>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</si>
  <si>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</si>
  <si>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</si>
  <si>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</si>
  <si>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</si>
  <si>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</si>
  <si>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</si>
  <si>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</si>
  <si>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</si>
  <si>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</si>
  <si>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</si>
  <si>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</si>
  <si>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</si>
  <si>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</si>
  <si>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</si>
  <si>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</si>
  <si>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</si>
  <si>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</si>
  <si>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</si>
  <si>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</si>
  <si>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</si>
  <si>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</si>
  <si>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</si>
  <si>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</si>
  <si>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</si>
  <si>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</si>
  <si>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</si>
  <si>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</si>
  <si>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</si>
  <si>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</si>
  <si>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</si>
  <si>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</si>
  <si>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</si>
  <si>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</si>
  <si>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</si>
  <si>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</si>
  <si>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</si>
  <si>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</si>
  <si>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</si>
  <si>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</si>
  <si>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</si>
  <si>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</si>
  <si>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</si>
  <si>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</si>
  <si>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</si>
  <si>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</si>
  <si>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</si>
  <si>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</si>
  <si>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</si>
  <si>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</si>
  <si>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</si>
  <si>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</si>
  <si>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</si>
  <si>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</si>
  <si>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</si>
  <si>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</si>
  <si>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</si>
  <si>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</si>
  <si>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</si>
  <si>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</si>
  <si>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</si>
  <si>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</si>
  <si>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</si>
  <si>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</si>
  <si>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</si>
  <si>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</si>
  <si>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</si>
  <si>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</si>
  <si>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</si>
  <si>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</si>
  <si>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</si>
  <si>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</si>
  <si>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</si>
  <si>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</si>
  <si>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</si>
  <si>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</si>
  <si>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</si>
  <si>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</si>
  <si>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</si>
  <si>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</si>
  <si>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</si>
  <si>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</si>
  <si>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</si>
  <si>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</si>
  <si>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</si>
  <si>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</si>
  <si>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</si>
  <si>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</si>
  <si>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</si>
  <si>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</si>
  <si>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</si>
  <si>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</si>
  <si>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</si>
  <si>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</si>
  <si>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</si>
  <si>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</si>
  <si>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</si>
  <si>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</si>
  <si>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</si>
  <si>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</si>
  <si>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</si>
  <si>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</si>
  <si>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</si>
  <si>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</si>
  <si>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</si>
  <si>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</si>
  <si>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</si>
  <si>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</si>
  <si>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</si>
  <si>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</si>
  <si>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</si>
  <si>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</si>
  <si>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</si>
  <si>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</si>
  <si>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</si>
  <si>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</si>
  <si>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</si>
  <si>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</si>
  <si>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</si>
  <si>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</si>
  <si>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</si>
  <si>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</si>
  <si>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</si>
  <si>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</si>
  <si>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</si>
  <si>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</si>
  <si>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</si>
  <si>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</si>
  <si>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</si>
  <si>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</si>
  <si>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</si>
  <si>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</si>
  <si>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</si>
  <si>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</si>
  <si>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</si>
  <si>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</si>
  <si>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</si>
  <si>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</si>
  <si>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</si>
  <si>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</si>
  <si>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</si>
  <si>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</si>
  <si>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</si>
  <si>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</si>
  <si>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</si>
  <si>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</si>
  <si>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</si>
  <si>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</si>
  <si>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</si>
  <si>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</si>
  <si>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</si>
  <si>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</si>
  <si>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</si>
  <si>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</si>
  <si>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</si>
  <si>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</si>
  <si>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</si>
  <si>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</si>
  <si>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</si>
  <si>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</si>
  <si>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</si>
  <si>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</si>
  <si>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</si>
  <si>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</si>
  <si>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</si>
  <si>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</si>
  <si>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</si>
  <si>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</si>
  <si>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</si>
  <si>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</si>
  <si>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</si>
  <si>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</si>
  <si>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</si>
  <si>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</si>
  <si>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</si>
  <si>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</si>
  <si>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</si>
  <si>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</si>
  <si>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</si>
  <si>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</si>
  <si>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</si>
  <si>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</si>
  <si>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</si>
  <si>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</si>
  <si>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</si>
  <si>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</si>
  <si>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</si>
  <si>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</si>
  <si>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</si>
  <si>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</si>
  <si>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</si>
  <si>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</si>
  <si>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</si>
  <si>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</si>
  <si>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</si>
  <si>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</si>
  <si>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</si>
  <si>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</si>
  <si>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</si>
  <si>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</si>
  <si>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</si>
  <si>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</si>
  <si>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</si>
  <si>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</si>
  <si>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</si>
  <si>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</si>
  <si>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</si>
  <si>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</si>
  <si>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</si>
  <si>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</si>
  <si>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</si>
  <si>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</si>
  <si>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</si>
  <si>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</si>
  <si>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</si>
  <si>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</si>
  <si>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</si>
  <si>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</si>
  <si>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</si>
  <si>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</si>
  <si>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</si>
  <si>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</si>
  <si>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</si>
  <si>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</si>
  <si>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</si>
  <si>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</si>
  <si>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</si>
  <si>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</si>
  <si>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</si>
  <si>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</si>
  <si>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</si>
  <si>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</si>
  <si>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</si>
  <si>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</si>
  <si>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</si>
  <si>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</si>
  <si>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</si>
  <si>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</si>
  <si>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</si>
  <si>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</si>
  <si>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</si>
  <si>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</si>
  <si>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</si>
  <si>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</si>
  <si>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</si>
  <si>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</si>
  <si>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</si>
  <si>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</si>
  <si>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</si>
  <si>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</si>
  <si>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</si>
  <si>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</si>
  <si>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</si>
  <si>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</si>
  <si>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</si>
  <si>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</si>
  <si>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</si>
  <si>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</si>
  <si>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</si>
  <si>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</si>
  <si>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</si>
  <si>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</si>
  <si>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</si>
  <si>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</si>
  <si>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</si>
  <si>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</si>
  <si>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</si>
  <si>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</si>
  <si>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</si>
  <si>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</si>
  <si>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</si>
  <si>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</si>
  <si>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</si>
  <si>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</si>
  <si>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</si>
  <si>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</si>
  <si>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</si>
  <si>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</si>
  <si>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</si>
  <si>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</si>
  <si>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</si>
  <si>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</si>
  <si>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</si>
  <si>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</si>
  <si>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</si>
  <si>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</si>
  <si>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</si>
  <si>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</si>
  <si>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</si>
  <si>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</si>
  <si>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</si>
  <si>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</si>
  <si>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</si>
  <si>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</si>
  <si>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</si>
  <si>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</si>
  <si>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</si>
  <si>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</si>
  <si>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</si>
  <si>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</si>
  <si>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</si>
  <si>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</si>
  <si>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</si>
  <si>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</si>
  <si>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</si>
  <si>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</si>
  <si>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</si>
  <si>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</si>
  <si>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</si>
  <si>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</si>
  <si>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</si>
  <si>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</si>
  <si>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</si>
  <si>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</si>
  <si>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</si>
  <si>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</si>
  <si>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</si>
  <si>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</si>
  <si>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</si>
  <si>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</si>
  <si>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</si>
  <si>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</si>
  <si>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</si>
  <si>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</si>
  <si>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</si>
  <si>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</si>
  <si>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</si>
  <si>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</si>
  <si>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</si>
  <si>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</si>
  <si>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</si>
  <si>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</si>
  <si>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</si>
  <si>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</si>
  <si>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</si>
  <si>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</si>
  <si>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</si>
  <si>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</si>
  <si>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</si>
  <si>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</si>
  <si>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</si>
  <si>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</si>
  <si>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</si>
  <si>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</si>
  <si>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</si>
  <si>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</si>
  <si>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</si>
  <si>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</si>
  <si>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</si>
  <si>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</si>
  <si>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</si>
  <si>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</si>
  <si>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</si>
  <si>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</si>
  <si>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</si>
  <si>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</si>
  <si>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</si>
  <si>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</si>
  <si>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</si>
  <si>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</si>
  <si>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</si>
  <si>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</si>
  <si>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</si>
  <si>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</si>
  <si>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</si>
  <si>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</si>
  <si>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</si>
  <si>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</si>
  <si>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</si>
  <si>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</si>
  <si>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</si>
  <si>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</si>
  <si>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</si>
  <si>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</si>
  <si>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</si>
  <si>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</si>
  <si>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</si>
  <si>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</si>
  <si>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</si>
  <si>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</si>
  <si>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</si>
  <si>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</si>
  <si>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</si>
  <si>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</si>
  <si>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</si>
  <si>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</si>
  <si>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</si>
  <si>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</si>
  <si>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</si>
  <si>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</si>
  <si>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</si>
  <si>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</si>
  <si>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</si>
  <si>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</si>
  <si>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</si>
  <si>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</si>
  <si>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</si>
  <si>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</si>
  <si>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</si>
  <si>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</si>
  <si>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</si>
  <si>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</si>
  <si>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</si>
  <si>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</si>
  <si>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</si>
  <si>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</si>
  <si>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</si>
  <si>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</si>
  <si>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</si>
  <si>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</si>
  <si>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</si>
  <si>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</si>
  <si>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</si>
  <si>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</si>
  <si>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</si>
  <si>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</si>
  <si>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</si>
  <si>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</si>
  <si>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</si>
  <si>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</si>
  <si>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</si>
  <si>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</si>
  <si>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</si>
  <si>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</si>
  <si>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</si>
  <si>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</si>
  <si>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</si>
  <si>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</si>
  <si>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</si>
  <si>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</si>
  <si>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</si>
  <si>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</si>
  <si>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</si>
  <si>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</si>
  <si>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</si>
  <si>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</si>
  <si>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</si>
  <si>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</si>
  <si>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</si>
  <si>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</si>
  <si>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</si>
  <si>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</si>
  <si>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</si>
  <si>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</si>
  <si>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</si>
  <si>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</si>
  <si>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</si>
  <si>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</si>
  <si>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</si>
  <si>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</si>
  <si>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</si>
  <si>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</si>
  <si>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</si>
  <si>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</si>
  <si>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</si>
  <si>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</si>
  <si>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</si>
  <si>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</si>
  <si>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</si>
  <si>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</si>
  <si>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</si>
  <si>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</si>
  <si>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</si>
  <si>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</si>
  <si>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</si>
  <si>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</si>
  <si>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</si>
  <si>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</si>
  <si>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</si>
  <si>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</si>
  <si>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</si>
  <si>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</si>
  <si>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</si>
  <si>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</si>
  <si>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</si>
  <si>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</si>
  <si>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</si>
  <si>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</si>
  <si>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</si>
  <si>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</si>
  <si>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</si>
  <si>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</si>
  <si>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</si>
  <si>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</si>
  <si>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</si>
  <si>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</si>
  <si>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</si>
  <si>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</si>
  <si>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</si>
  <si>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</si>
  <si>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</si>
  <si>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</si>
  <si>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</si>
  <si>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</si>
  <si>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</si>
  <si>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</si>
  <si>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</si>
  <si>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</si>
  <si>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</si>
  <si>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</si>
  <si>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</si>
  <si>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</si>
  <si>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</si>
  <si>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</si>
  <si>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</si>
  <si>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</si>
  <si>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</si>
  <si>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</si>
  <si>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</si>
  <si>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</si>
  <si>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</si>
  <si>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</si>
  <si>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</si>
  <si>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</si>
  <si>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</si>
  <si>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</si>
  <si>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</si>
  <si>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</si>
  <si>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</si>
  <si>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</si>
  <si>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</si>
  <si>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</si>
  <si>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</si>
  <si>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</si>
  <si>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</si>
  <si>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</si>
  <si>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</si>
  <si>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</si>
  <si>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</si>
  <si>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</si>
  <si>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</si>
  <si>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</si>
  <si>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</si>
  <si>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</si>
  <si>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</si>
  <si>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</si>
  <si>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</si>
  <si>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</si>
  <si>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</si>
  <si>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</si>
  <si>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</si>
  <si>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</si>
  <si>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</si>
  <si>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</si>
  <si>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</si>
  <si>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</si>
  <si>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</si>
  <si>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</si>
  <si>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</si>
  <si>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</si>
  <si>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</si>
  <si>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</si>
  <si>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</si>
  <si>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</si>
  <si>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</si>
  <si>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</si>
  <si>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</si>
  <si>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</si>
  <si>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</si>
  <si>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</si>
  <si>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</si>
  <si>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</si>
  <si>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</si>
  <si>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</si>
  <si>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</si>
  <si>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</si>
  <si>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</si>
  <si>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</si>
  <si>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</si>
  <si>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</si>
  <si>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</si>
  <si>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</si>
  <si>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</si>
  <si>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</si>
  <si>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</si>
  <si>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</si>
  <si>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</si>
  <si>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</si>
  <si>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</si>
  <si>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</si>
  <si>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</si>
  <si>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</si>
  <si>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</si>
  <si>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</si>
  <si>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</si>
  <si>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</si>
  <si>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</si>
  <si>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</si>
  <si>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</si>
  <si>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</si>
  <si>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</si>
  <si>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</si>
  <si>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</si>
  <si>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</si>
  <si>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</si>
  <si>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</si>
  <si>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</si>
  <si>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</si>
  <si>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</si>
  <si>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</si>
  <si>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</si>
  <si>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</si>
  <si>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</si>
  <si>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</si>
  <si>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</si>
  <si>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</si>
  <si>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</si>
  <si>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</si>
  <si>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</si>
  <si>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</si>
  <si>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</si>
  <si>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</si>
  <si>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</si>
  <si>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</si>
  <si>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</si>
  <si>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</si>
  <si>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</si>
  <si>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</si>
  <si>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</si>
  <si>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</si>
  <si>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</si>
  <si>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</si>
  <si>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</si>
  <si>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</si>
  <si>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</si>
  <si>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</si>
  <si>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</si>
  <si>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</si>
  <si>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</si>
  <si>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</si>
  <si>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</si>
  <si>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</si>
  <si>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</si>
  <si>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</si>
  <si>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</si>
  <si>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</si>
  <si>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</si>
  <si>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</si>
  <si>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</si>
  <si>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</si>
  <si>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</si>
  <si>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</si>
  <si>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</si>
  <si>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</si>
  <si>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</si>
  <si>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</si>
  <si>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</si>
  <si>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</si>
  <si>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</si>
  <si>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</si>
  <si>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</si>
  <si>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</si>
  <si>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</si>
  <si>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</si>
  <si>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</si>
  <si>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</si>
  <si>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</si>
  <si>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</si>
  <si>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</si>
  <si>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</si>
  <si>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</si>
  <si>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</si>
  <si>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</si>
  <si>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</si>
  <si>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</si>
  <si>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</si>
  <si>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</si>
  <si>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</si>
  <si>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</si>
  <si>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</si>
  <si>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</si>
  <si>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</si>
  <si>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</si>
  <si>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</si>
  <si>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</si>
  <si>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</si>
  <si>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</si>
  <si>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</si>
  <si>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</si>
  <si>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</si>
  <si>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</si>
  <si>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</si>
  <si>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</si>
  <si>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</si>
  <si>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</si>
  <si>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</si>
  <si>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</si>
  <si>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</si>
  <si>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</si>
  <si>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</si>
  <si>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</si>
  <si>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</si>
  <si>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</si>
  <si>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</si>
  <si>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</si>
  <si>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</si>
  <si>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</si>
  <si>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</si>
  <si>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</si>
  <si>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</si>
  <si>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</si>
  <si>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</si>
  <si>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</si>
  <si>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</si>
  <si>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</si>
  <si>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</si>
  <si>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</si>
  <si>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</si>
  <si>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</si>
  <si>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</si>
  <si>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</si>
  <si>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</si>
  <si>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</si>
  <si>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</si>
  <si>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</si>
  <si>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</si>
  <si>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</si>
  <si>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</si>
  <si>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</si>
  <si>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</si>
  <si>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</si>
  <si>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</si>
  <si>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</si>
  <si>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</si>
  <si>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</si>
  <si>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</si>
  <si>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</si>
  <si>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</si>
  <si>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</si>
  <si>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</si>
  <si>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</si>
  <si>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</si>
  <si>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</si>
  <si>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</si>
  <si>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</si>
  <si>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</si>
  <si>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</si>
  <si>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</si>
  <si>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</si>
  <si>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</si>
  <si>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</si>
  <si>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</si>
  <si>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</si>
  <si>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</si>
  <si>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</si>
  <si>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</si>
  <si>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</si>
  <si>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</si>
  <si>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</si>
  <si>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</si>
  <si>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</si>
  <si>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</si>
  <si>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</si>
  <si>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</si>
  <si>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</si>
  <si>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</si>
  <si>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</si>
  <si>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</si>
  <si>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</si>
  <si>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</si>
  <si>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</si>
  <si>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</si>
  <si>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</si>
  <si>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</si>
  <si>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</si>
  <si>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</si>
  <si>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</si>
  <si>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</si>
  <si>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</si>
  <si>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</si>
  <si>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</si>
  <si>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</si>
  <si>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</si>
  <si>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</si>
  <si>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</si>
  <si>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</si>
  <si>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</si>
  <si>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</si>
  <si>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</si>
  <si>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</si>
  <si>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</si>
  <si>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</si>
  <si>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</si>
  <si>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</si>
  <si>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</si>
  <si>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</si>
  <si>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</si>
  <si>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</si>
  <si>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</si>
  <si>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</si>
  <si>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</si>
  <si>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</si>
  <si>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</si>
  <si>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</si>
  <si>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</si>
  <si>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</si>
  <si>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</si>
  <si>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</si>
  <si>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</si>
  <si>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</si>
  <si>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</si>
  <si>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</si>
  <si>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</si>
  <si>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</si>
  <si>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</si>
  <si>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</si>
  <si>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</si>
  <si>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</si>
  <si>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</si>
  <si>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</si>
  <si>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</si>
  <si>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</si>
  <si>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</si>
  <si>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</si>
  <si>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</si>
  <si>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</si>
  <si>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</si>
  <si>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</si>
  <si>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</si>
  <si>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</si>
  <si>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</si>
  <si>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</si>
  <si>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</si>
  <si>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</si>
  <si>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</si>
  <si>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</si>
  <si>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</si>
  <si>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</si>
  <si>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</si>
  <si>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</si>
  <si>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</si>
  <si>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</si>
  <si>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</si>
  <si>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</si>
  <si>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</si>
  <si>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</si>
  <si>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</si>
  <si>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</si>
  <si>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</si>
  <si>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</si>
  <si>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</si>
  <si>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</si>
  <si>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</si>
  <si>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</si>
  <si>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</si>
  <si>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</si>
  <si>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</si>
  <si>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</si>
  <si>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</si>
  <si>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</si>
  <si>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</si>
  <si>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</si>
  <si>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</si>
  <si>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</si>
  <si>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</si>
  <si>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</si>
  <si>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</si>
  <si>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</si>
  <si>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</si>
  <si>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</si>
  <si>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</si>
  <si>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</si>
  <si>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</si>
  <si>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</si>
  <si>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</si>
  <si>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</si>
  <si>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</si>
  <si>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</si>
  <si>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</si>
  <si>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</si>
  <si>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</si>
  <si>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</si>
  <si>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</si>
  <si>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</si>
  <si>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</si>
  <si>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</si>
  <si>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</si>
  <si>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</si>
  <si>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</si>
  <si>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</si>
  <si>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</si>
  <si>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</si>
  <si>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</si>
  <si>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</si>
  <si>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</si>
  <si>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</si>
  <si>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</si>
  <si>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</si>
  <si>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</si>
  <si>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</si>
  <si>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</si>
  <si>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</si>
  <si>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</si>
  <si>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</si>
  <si>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</si>
  <si>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</si>
  <si>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</si>
  <si>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</si>
  <si>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</si>
  <si>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</si>
  <si>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</si>
  <si>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</si>
  <si>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</si>
  <si>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</si>
  <si>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</si>
  <si>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</si>
  <si>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</si>
  <si>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</si>
  <si>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</si>
  <si>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</si>
  <si>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</si>
  <si>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</si>
  <si>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</si>
  <si>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</si>
  <si>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</si>
  <si>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</si>
  <si>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</si>
  <si>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</si>
  <si>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</si>
  <si>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</si>
  <si>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</si>
  <si>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</si>
  <si>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</si>
  <si>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</si>
  <si>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</si>
  <si>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</si>
  <si>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</si>
  <si>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</si>
  <si>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</si>
  <si>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</si>
  <si>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</si>
  <si>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</si>
  <si>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</si>
  <si>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</si>
  <si>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</si>
  <si>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</si>
  <si>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</si>
  <si>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</si>
  <si>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</si>
  <si>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</si>
  <si>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</si>
  <si>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</si>
  <si>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</si>
  <si>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</si>
  <si>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</si>
  <si>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</si>
  <si>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</si>
  <si>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</si>
  <si>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</si>
  <si>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</si>
  <si>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</si>
  <si>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</si>
  <si>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</si>
  <si>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</si>
  <si>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</si>
  <si>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</si>
  <si>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</si>
  <si>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</si>
  <si>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</si>
  <si>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</si>
  <si>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</si>
  <si>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</si>
  <si>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</si>
  <si>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</si>
  <si>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</si>
  <si>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</si>
  <si>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</si>
  <si>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</si>
  <si>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</si>
  <si>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</si>
  <si>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</si>
  <si>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</si>
  <si>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</si>
  <si>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</si>
  <si>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</si>
  <si>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</si>
  <si>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</si>
  <si>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</si>
  <si>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</si>
  <si>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</si>
  <si>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</si>
  <si>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</si>
  <si>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</si>
  <si>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</si>
  <si>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</si>
  <si>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</si>
  <si>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</si>
  <si>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</si>
  <si>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</si>
  <si>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</si>
  <si>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</si>
  <si>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</si>
  <si>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</si>
  <si>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</si>
  <si>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</si>
  <si>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</si>
  <si>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</si>
  <si>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</si>
  <si>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</si>
  <si>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</si>
  <si>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</si>
  <si>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</si>
  <si>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</si>
  <si>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</si>
  <si>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</si>
  <si>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</si>
  <si>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</si>
  <si>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</si>
  <si>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</si>
  <si>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</si>
  <si>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</si>
  <si>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</si>
  <si>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</si>
  <si>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</si>
  <si>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</si>
  <si>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</si>
  <si>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</si>
  <si>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</si>
  <si>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</si>
  <si>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</si>
  <si>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</si>
  <si>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</si>
  <si>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</si>
  <si>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</si>
  <si>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</si>
  <si>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</si>
  <si>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</si>
  <si>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</si>
  <si>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</si>
  <si>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</si>
  <si>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</si>
  <si>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</si>
  <si>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</si>
  <si>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</si>
  <si>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</si>
  <si>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</si>
  <si>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</si>
  <si>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</si>
  <si>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</si>
  <si>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</si>
  <si>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</si>
  <si>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</si>
  <si>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</si>
  <si>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</si>
  <si>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</si>
  <si>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</si>
  <si>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</si>
  <si>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</si>
  <si>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</si>
  <si>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</si>
  <si>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</si>
  <si>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</si>
  <si>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</si>
  <si>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</si>
  <si>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</si>
  <si>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</si>
  <si>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</si>
  <si>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</si>
  <si>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</si>
  <si>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</si>
  <si>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</si>
  <si>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</si>
  <si>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</si>
  <si>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</si>
  <si>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</si>
  <si>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</si>
  <si>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</si>
  <si>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</si>
  <si>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</si>
  <si>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</si>
  <si>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</si>
  <si>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</si>
  <si>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</si>
  <si>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</si>
  <si>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</si>
  <si>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</si>
  <si>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</si>
  <si>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</si>
  <si>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</si>
  <si>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</si>
  <si>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</si>
  <si>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</si>
  <si>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</si>
  <si>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</si>
  <si>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</si>
  <si>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</si>
  <si>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</si>
  <si>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</si>
  <si>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</si>
  <si>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</si>
  <si>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</si>
  <si>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</si>
  <si>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</si>
  <si>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</si>
  <si>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</si>
  <si>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</si>
  <si>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</si>
  <si>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</si>
  <si>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</si>
  <si>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</si>
  <si>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</si>
  <si>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</si>
  <si>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</si>
  <si>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</si>
  <si>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</si>
  <si>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</si>
  <si>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</si>
  <si>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</si>
  <si>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</si>
  <si>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</si>
  <si>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</si>
  <si>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</si>
  <si>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</si>
  <si>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</si>
  <si>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</si>
  <si>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</si>
  <si>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</si>
  <si>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</si>
  <si>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</si>
  <si>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</si>
  <si>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</si>
  <si>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</si>
  <si>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</si>
  <si>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</si>
  <si>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</si>
  <si>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</si>
  <si>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</si>
  <si>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</si>
  <si>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</si>
  <si>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</si>
  <si>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</si>
  <si>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</si>
  <si>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</si>
  <si>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</si>
  <si>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</si>
  <si>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</si>
  <si>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</si>
  <si>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</si>
  <si>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</si>
  <si>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</si>
  <si>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</si>
  <si>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</si>
  <si>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</si>
  <si>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</si>
  <si>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</si>
  <si>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</si>
  <si>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</si>
  <si>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</si>
  <si>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</si>
  <si>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</si>
  <si>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</si>
  <si>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</si>
  <si>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</si>
  <si>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</si>
  <si>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</si>
  <si>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</si>
  <si>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</si>
  <si>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</si>
  <si>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</si>
  <si>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</si>
  <si>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</si>
  <si>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</si>
  <si>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</si>
  <si>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</si>
  <si>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</si>
  <si>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</si>
  <si>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</si>
  <si>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</si>
  <si>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</si>
  <si>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</si>
  <si>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</si>
  <si>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</si>
  <si>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</si>
  <si>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</si>
  <si>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</si>
  <si>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</si>
  <si>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</si>
  <si>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</si>
  <si>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</si>
  <si>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</si>
  <si>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</si>
  <si>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</si>
  <si>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</si>
  <si>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</si>
  <si>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</si>
  <si>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</si>
  <si>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</si>
  <si>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</si>
  <si>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</si>
  <si>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</si>
  <si>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</si>
  <si>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</si>
  <si>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</si>
  <si>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</si>
  <si>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</si>
  <si>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</si>
  <si>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</si>
  <si>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</si>
  <si>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</si>
  <si>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</si>
  <si>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</si>
  <si>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</si>
  <si>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</si>
  <si>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</si>
  <si>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</si>
  <si>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</si>
  <si>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</si>
  <si>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</si>
  <si>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</si>
  <si>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</si>
  <si>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</si>
  <si>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</si>
  <si>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</si>
  <si>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</si>
  <si>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</si>
  <si>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</si>
  <si>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</si>
  <si>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</si>
  <si>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</si>
  <si>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</si>
  <si>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</si>
  <si>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</si>
  <si>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</si>
  <si>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</si>
  <si>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</si>
  <si>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</si>
  <si>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</si>
  <si>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</si>
  <si>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</si>
  <si>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</si>
  <si>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</si>
  <si>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</si>
  <si>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</si>
  <si>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</si>
  <si>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</si>
  <si>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</si>
  <si>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</si>
  <si>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</si>
  <si>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</si>
  <si>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</si>
  <si>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</si>
  <si>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</si>
  <si>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</si>
  <si>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</si>
  <si>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</si>
  <si>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</si>
  <si>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</si>
  <si>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</si>
  <si>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</si>
  <si>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</si>
  <si>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</si>
  <si>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</si>
  <si>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</si>
  <si>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</si>
  <si>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</si>
  <si>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</si>
  <si>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</si>
  <si>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</si>
  <si>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</si>
  <si>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</si>
  <si>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</si>
  <si>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</si>
  <si>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</si>
  <si>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</si>
  <si>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</si>
  <si>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</si>
  <si>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</si>
  <si>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</si>
  <si>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</si>
  <si>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</si>
  <si>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</si>
  <si>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</si>
  <si>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</si>
  <si>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</si>
  <si>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</si>
  <si>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</si>
  <si>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</si>
  <si>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</si>
  <si>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</si>
  <si>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</si>
  <si>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</si>
  <si>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</si>
  <si>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</si>
  <si>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</si>
  <si>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</si>
  <si>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</si>
  <si>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</si>
  <si>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</si>
  <si>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</si>
  <si>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</si>
  <si>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</si>
  <si>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</si>
  <si>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</si>
  <si>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</si>
  <si>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</si>
  <si>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</si>
  <si>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</si>
  <si>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</si>
  <si>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</si>
  <si>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</si>
  <si>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</si>
  <si>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</si>
  <si>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</si>
  <si>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</si>
  <si>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</si>
  <si>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</si>
  <si>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</si>
  <si>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</si>
  <si>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</si>
  <si>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</si>
  <si>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</si>
  <si>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</si>
  <si>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</si>
  <si>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</si>
  <si>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</si>
  <si>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</si>
  <si>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</si>
  <si>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</si>
  <si>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</si>
  <si>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</si>
  <si>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</si>
  <si>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</si>
  <si>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</si>
  <si>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</si>
  <si>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</si>
  <si>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</si>
  <si>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</si>
  <si>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</si>
  <si>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</si>
  <si>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</si>
  <si>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</si>
  <si>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</si>
  <si>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</si>
  <si>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</si>
  <si>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</si>
  <si>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</si>
  <si>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</si>
  <si>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</si>
  <si>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</si>
  <si>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</si>
  <si>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</si>
  <si>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</si>
  <si>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</si>
  <si>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</si>
  <si>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</si>
  <si>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</si>
  <si>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</si>
  <si>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</si>
  <si>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</si>
  <si>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</si>
  <si>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</si>
  <si>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</si>
  <si>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</si>
  <si>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</si>
  <si>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</si>
  <si>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</si>
  <si>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</si>
  <si>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</si>
  <si>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</si>
  <si>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</si>
  <si>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</si>
  <si>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</si>
  <si>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</si>
  <si>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</si>
  <si>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</si>
  <si>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</si>
  <si>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</si>
  <si>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</si>
  <si>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</si>
  <si>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</si>
  <si>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</si>
  <si>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</si>
  <si>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</si>
  <si>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</si>
  <si>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</si>
  <si>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</si>
  <si>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</si>
  <si>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</si>
  <si>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</si>
  <si>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</si>
  <si>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</si>
  <si>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</si>
  <si>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</si>
  <si>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</si>
  <si>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</si>
  <si>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</si>
  <si>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</si>
  <si>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</si>
  <si>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</si>
  <si>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</si>
  <si>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</si>
  <si>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</si>
  <si>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</si>
  <si>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</si>
  <si>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</si>
  <si>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</si>
  <si>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</si>
  <si>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</si>
  <si>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</si>
  <si>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</si>
  <si>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</si>
  <si>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</si>
  <si>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</si>
  <si>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</si>
  <si>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</si>
  <si>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</si>
  <si>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</si>
  <si>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</si>
  <si>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</si>
  <si>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</si>
  <si>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</si>
  <si>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</si>
  <si>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</si>
  <si>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</si>
  <si>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</si>
  <si>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</si>
  <si>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</si>
  <si>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</si>
  <si>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</si>
  <si>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</si>
  <si>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</si>
  <si>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</si>
  <si>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</si>
  <si>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</si>
  <si>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</si>
  <si>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</si>
  <si>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</si>
  <si>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</si>
  <si>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</si>
  <si>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</si>
  <si>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</si>
  <si>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</si>
  <si>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</si>
  <si>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</si>
  <si>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</si>
  <si>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</si>
  <si>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</si>
  <si>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</si>
  <si>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</si>
  <si>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</si>
  <si>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</si>
  <si>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</si>
  <si>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</si>
  <si>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</si>
  <si>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</si>
  <si>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</si>
  <si>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</si>
  <si>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</si>
  <si>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</si>
  <si>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</si>
  <si>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</si>
  <si>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</si>
  <si>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</si>
  <si>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</si>
  <si>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</si>
  <si>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</si>
  <si>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</si>
  <si>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</si>
  <si>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</si>
  <si>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</si>
  <si>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</si>
  <si>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</si>
  <si>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</si>
  <si>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</si>
  <si>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</si>
  <si>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</si>
  <si>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</si>
  <si>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</si>
  <si>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</si>
  <si>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</si>
  <si>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</si>
  <si>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</si>
  <si>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</si>
  <si>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</si>
  <si>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</si>
  <si>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</si>
  <si>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</si>
  <si>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</si>
  <si>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</si>
  <si>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</si>
  <si>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</si>
  <si>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</si>
  <si>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</si>
  <si>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</si>
  <si>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</si>
  <si>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</si>
  <si>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</si>
  <si>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</si>
  <si>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</si>
  <si>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</si>
  <si>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</si>
  <si>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</si>
  <si>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</si>
  <si>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</si>
  <si>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</si>
  <si>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</si>
  <si>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</si>
  <si>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</si>
  <si>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</si>
  <si>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</si>
  <si>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</si>
  <si>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</si>
  <si>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</si>
  <si>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</si>
  <si>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</si>
  <si>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</si>
  <si>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</si>
  <si>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</si>
  <si>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</si>
  <si>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</si>
  <si>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</si>
  <si>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</si>
  <si>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</si>
  <si>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</si>
  <si>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</si>
  <si>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</si>
  <si>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</si>
  <si>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</si>
  <si>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</si>
  <si>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</si>
  <si>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</si>
  <si>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</si>
  <si>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</si>
  <si>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</si>
  <si>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</si>
  <si>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</si>
  <si>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</si>
  <si>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</si>
  <si>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</si>
  <si>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</si>
  <si>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</si>
  <si>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</si>
  <si>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</si>
  <si>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</si>
  <si>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</si>
  <si>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</si>
  <si>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</si>
  <si>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</si>
  <si>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</si>
  <si>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</si>
  <si>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</si>
  <si>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</si>
  <si>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</si>
  <si>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</si>
  <si>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</si>
  <si>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</si>
  <si>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</si>
  <si>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</si>
  <si>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</si>
  <si>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</si>
  <si>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</si>
  <si>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</si>
  <si>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</si>
  <si>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</si>
  <si>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</si>
  <si>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</si>
  <si>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</si>
  <si>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</si>
  <si>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</si>
  <si>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</si>
  <si>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</si>
  <si>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</si>
  <si>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</si>
  <si>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</si>
  <si>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</si>
  <si>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</si>
  <si>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</si>
  <si>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</si>
  <si>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</si>
  <si>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</si>
  <si>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</si>
  <si>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</si>
  <si>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</si>
  <si>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</si>
  <si>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</si>
  <si>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</si>
  <si>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</si>
  <si>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</si>
  <si>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</si>
  <si>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</si>
  <si>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</si>
  <si>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</si>
  <si>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</si>
  <si>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</si>
  <si>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</si>
  <si>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</si>
  <si>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</si>
  <si>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</si>
  <si>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</si>
  <si>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</si>
  <si>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</si>
  <si>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</si>
  <si>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</si>
  <si>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</si>
  <si>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</si>
  <si>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</si>
  <si>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</si>
  <si>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</si>
  <si>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</si>
  <si>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</si>
  <si>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</si>
  <si>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</si>
  <si>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</si>
  <si>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</si>
  <si>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</si>
  <si>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</si>
  <si>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</si>
  <si>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</si>
  <si>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</si>
  <si>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</si>
  <si>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</si>
  <si>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</si>
  <si>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</si>
  <si>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</si>
  <si>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</si>
  <si>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</si>
  <si>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</si>
  <si>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</si>
  <si>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</si>
  <si>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</si>
  <si>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</si>
  <si>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</si>
  <si>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</si>
  <si>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</si>
  <si>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</si>
  <si>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</si>
  <si>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</si>
  <si>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</si>
  <si>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</si>
  <si>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</si>
  <si>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</si>
  <si>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</si>
  <si>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</si>
  <si>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</si>
  <si>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</si>
  <si>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</si>
  <si>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</si>
  <si>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</si>
  <si>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</si>
  <si>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</si>
  <si>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</si>
  <si>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</si>
  <si>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</si>
  <si>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</si>
  <si>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</si>
  <si>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</si>
  <si>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</si>
  <si>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</si>
  <si>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</si>
  <si>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</si>
  <si>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</si>
  <si>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</si>
  <si>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</si>
  <si>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</si>
  <si>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</si>
  <si>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</si>
  <si>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</si>
  <si>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</si>
  <si>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</si>
  <si>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</si>
  <si>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</si>
  <si>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</si>
  <si>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</si>
  <si>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</si>
  <si>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</si>
  <si>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</si>
  <si>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</si>
  <si>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</si>
  <si>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</si>
  <si>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</si>
  <si>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</si>
  <si>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</si>
  <si>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</si>
  <si>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</si>
  <si>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</si>
  <si>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</si>
  <si>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</si>
  <si>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</si>
  <si>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</si>
  <si>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</si>
  <si>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</si>
  <si>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</si>
  <si>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</si>
  <si>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</si>
  <si>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</si>
  <si>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</si>
  <si>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</si>
  <si>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</si>
  <si>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</si>
  <si>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</si>
  <si>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</si>
  <si>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</si>
  <si>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</si>
  <si>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</si>
  <si>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</si>
  <si>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</si>
  <si>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</si>
  <si>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</si>
  <si>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</si>
  <si>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</si>
  <si>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</si>
  <si>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</si>
  <si>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</si>
  <si>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</si>
  <si>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</si>
  <si>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</si>
  <si>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</si>
  <si>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</si>
  <si>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</si>
  <si>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</si>
  <si>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</si>
  <si>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</si>
  <si>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</si>
  <si>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</si>
  <si>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</si>
  <si>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</si>
  <si>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</si>
  <si>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</si>
  <si>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</si>
  <si>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</si>
  <si>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</si>
  <si>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</si>
  <si>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</si>
  <si>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</si>
  <si>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</si>
  <si>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</si>
  <si>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</si>
  <si>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</si>
  <si>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</si>
  <si>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</si>
  <si>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</si>
  <si>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</si>
  <si>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</si>
  <si>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</si>
  <si>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</si>
  <si>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</si>
  <si>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</si>
  <si>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</si>
  <si>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</si>
  <si>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</si>
  <si>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</si>
  <si>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</si>
  <si>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</si>
  <si>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</si>
  <si>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</si>
  <si>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</si>
  <si>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</si>
  <si>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</si>
  <si>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</si>
  <si>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</si>
  <si>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</si>
  <si>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</si>
  <si>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</si>
  <si>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</si>
  <si>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</si>
  <si>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</si>
  <si>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</si>
  <si>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</si>
  <si>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</si>
  <si>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</si>
  <si>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</si>
  <si>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</si>
  <si>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</si>
  <si>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</si>
  <si>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</si>
  <si>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</si>
  <si>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</si>
  <si>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</si>
  <si>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</si>
  <si>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</si>
  <si>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</si>
  <si>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</si>
  <si>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</si>
  <si>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</si>
  <si>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</si>
  <si>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</si>
  <si>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</si>
  <si>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</si>
  <si>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</si>
  <si>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</si>
  <si>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</si>
  <si>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</si>
  <si>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</si>
  <si>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</si>
  <si>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</si>
  <si>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</si>
  <si>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</si>
  <si>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</si>
  <si>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</si>
  <si>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</si>
  <si>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</si>
  <si>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</si>
  <si>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</si>
  <si>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</si>
  <si>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</si>
  <si>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</si>
  <si>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</si>
  <si>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</si>
  <si>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</si>
  <si>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</si>
  <si>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</si>
  <si>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</si>
  <si>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</si>
  <si>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</si>
  <si>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</si>
  <si>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</si>
  <si>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</si>
  <si>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</si>
  <si>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</si>
  <si>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</si>
  <si>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</si>
  <si>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</si>
  <si>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</si>
  <si>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</si>
  <si>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</si>
  <si>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</si>
  <si>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</si>
  <si>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</si>
  <si>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</si>
  <si>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</si>
  <si>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</si>
  <si>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</si>
  <si>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</si>
  <si>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</si>
  <si>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</si>
  <si>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</si>
  <si>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</si>
  <si>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</si>
  <si>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</si>
  <si>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</si>
  <si>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</si>
  <si>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</si>
  <si>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</si>
  <si>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</si>
  <si>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</si>
  <si>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</si>
  <si>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</si>
  <si>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</si>
  <si>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</si>
  <si>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</si>
  <si>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</si>
  <si>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</si>
  <si>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</si>
  <si>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</si>
  <si>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</si>
  <si>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</si>
  <si>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</si>
  <si>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</si>
  <si>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</si>
  <si>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</si>
  <si>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</si>
  <si>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</si>
  <si>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</si>
  <si>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</si>
  <si>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</si>
  <si>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</si>
  <si>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</si>
  <si>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</si>
  <si>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</si>
  <si>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</si>
  <si>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</si>
  <si>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</si>
  <si>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</si>
  <si>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</si>
  <si>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</si>
  <si>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</si>
  <si>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</si>
  <si>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</si>
  <si>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</si>
  <si>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</si>
  <si>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</si>
  <si>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</si>
  <si>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</si>
  <si>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</si>
  <si>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</si>
  <si>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</si>
  <si>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</si>
  <si>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</si>
  <si>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</si>
  <si>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</si>
  <si>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</si>
  <si>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</si>
  <si>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</si>
  <si>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</si>
  <si>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</si>
  <si>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</si>
  <si>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</si>
  <si>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</si>
  <si>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</si>
  <si>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</si>
  <si>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</si>
  <si>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</si>
  <si>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</si>
  <si>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</si>
  <si>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</si>
  <si>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</si>
  <si>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</si>
  <si>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</si>
  <si>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</si>
  <si>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</si>
  <si>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</si>
  <si>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</si>
  <si>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</si>
  <si>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</si>
  <si>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</si>
  <si>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</si>
  <si>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</si>
  <si>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</si>
  <si>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</si>
  <si>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</si>
  <si>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</si>
  <si>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</si>
  <si>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</si>
  <si>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</si>
  <si>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</si>
  <si>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</si>
  <si>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</si>
  <si>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</si>
  <si>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</si>
  <si>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</si>
  <si>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</si>
  <si>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</si>
  <si>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</si>
  <si>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</si>
  <si>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</si>
  <si>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</si>
  <si>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</si>
  <si>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</si>
  <si>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</si>
  <si>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</si>
  <si>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</si>
  <si>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</si>
  <si>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</si>
  <si>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</si>
  <si>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</si>
  <si>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</si>
  <si>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</si>
  <si>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</si>
  <si>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</si>
  <si>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</si>
  <si>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</si>
  <si>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</si>
  <si>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</si>
  <si>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</si>
  <si>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</si>
  <si>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</si>
  <si>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</si>
  <si>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</si>
  <si>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</si>
  <si>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</si>
  <si>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</si>
  <si>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</si>
  <si>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</si>
  <si>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</si>
  <si>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</si>
  <si>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</si>
  <si>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</si>
  <si>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</si>
  <si>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</si>
  <si>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</si>
  <si>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</si>
  <si>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</si>
  <si>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</si>
  <si>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</si>
  <si>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</si>
  <si>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</si>
  <si>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</si>
  <si>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</si>
  <si>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</si>
  <si>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</si>
  <si>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</si>
  <si>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</si>
  <si>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</si>
  <si>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</si>
  <si>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</si>
  <si>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</si>
  <si>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</si>
  <si>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</si>
  <si>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</si>
  <si>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</si>
  <si>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</si>
  <si>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</si>
  <si>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</si>
  <si>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</si>
  <si>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</si>
  <si>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</si>
  <si>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</si>
  <si>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</si>
  <si>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</si>
  <si>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</si>
  <si>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</si>
  <si>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</si>
  <si>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</si>
  <si>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</si>
  <si>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</si>
  <si>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</si>
  <si>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</si>
  <si>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</si>
  <si>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</si>
  <si>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</si>
  <si>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</si>
  <si>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</si>
  <si>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</si>
  <si>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</si>
  <si>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</si>
  <si>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</si>
  <si>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</si>
  <si>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</si>
  <si>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</si>
  <si>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</si>
  <si>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</si>
  <si>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</si>
  <si>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</si>
  <si>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</si>
  <si>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</si>
  <si>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</si>
  <si>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</si>
  <si>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</si>
  <si>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</si>
  <si>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</si>
  <si>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</si>
  <si>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</si>
  <si>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</si>
  <si>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</si>
  <si>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</si>
  <si>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</si>
  <si>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</si>
  <si>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</si>
  <si>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</si>
  <si>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</si>
  <si>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</si>
  <si>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</si>
  <si>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</si>
  <si>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</si>
  <si>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</si>
  <si>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</si>
  <si>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</si>
  <si>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</si>
  <si>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</si>
  <si>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</si>
  <si>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</si>
  <si>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</si>
  <si>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</si>
  <si>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</si>
  <si>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</si>
  <si>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</si>
  <si>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</si>
  <si>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</si>
  <si>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</si>
  <si>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</si>
  <si>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</si>
  <si>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</si>
  <si>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</si>
  <si>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</si>
  <si>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</si>
  <si>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</si>
  <si>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</si>
  <si>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</si>
  <si>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</si>
  <si>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</si>
  <si>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</si>
  <si>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</si>
  <si>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</si>
  <si>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</si>
  <si>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</si>
  <si>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</si>
  <si>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</si>
  <si>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</si>
  <si>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</si>
  <si>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</si>
  <si>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</si>
  <si>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</si>
  <si>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</si>
  <si>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</si>
  <si>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</si>
  <si>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</si>
  <si>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</si>
  <si>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</si>
  <si>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</si>
  <si>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</si>
  <si>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</si>
  <si>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</si>
  <si>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</si>
  <si>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</si>
  <si>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</si>
  <si>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</si>
  <si>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</si>
  <si>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</si>
  <si>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</si>
  <si>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</si>
  <si>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</si>
  <si>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</si>
  <si>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</si>
  <si>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</si>
  <si>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</si>
  <si>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</si>
  <si>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</si>
  <si>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</si>
  <si>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</si>
  <si>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</si>
  <si>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</si>
  <si>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</si>
  <si>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</si>
  <si>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</si>
  <si>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</si>
  <si>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</si>
  <si>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</si>
  <si>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</si>
  <si>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</si>
  <si>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</si>
  <si>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</si>
  <si>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</si>
  <si>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</si>
  <si>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</si>
  <si>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</si>
  <si>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</si>
  <si>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</si>
  <si>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</si>
  <si>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</si>
  <si>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</si>
  <si>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</si>
  <si>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</si>
  <si>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</si>
  <si>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</si>
  <si>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</si>
  <si>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</si>
  <si>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</si>
  <si>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</si>
  <si>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</si>
  <si>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</si>
  <si>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</si>
  <si>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</si>
  <si>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</si>
  <si>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</si>
  <si>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</si>
  <si>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</si>
  <si>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</si>
  <si>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</si>
  <si>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</si>
  <si>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</si>
  <si>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</si>
  <si>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</si>
  <si>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</si>
  <si>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</si>
  <si>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</si>
  <si>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</si>
  <si>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</si>
  <si>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</si>
  <si>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</si>
  <si>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</si>
  <si>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</si>
  <si>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</si>
  <si>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</si>
  <si>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</si>
  <si>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</si>
  <si>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</si>
  <si>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</si>
  <si>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</si>
  <si>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</si>
  <si>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</si>
  <si>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</si>
  <si>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</si>
  <si>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</si>
  <si>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</si>
  <si>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</si>
  <si>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</si>
  <si>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</si>
  <si>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</si>
  <si>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</si>
  <si>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</si>
  <si>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</si>
  <si>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</si>
  <si>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</si>
  <si>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</si>
  <si>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</si>
  <si>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</si>
  <si>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</si>
  <si>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</si>
  <si>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</si>
  <si>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</si>
  <si>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</si>
  <si>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</si>
  <si>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</si>
  <si>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</si>
  <si>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</si>
  <si>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</si>
  <si>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</si>
  <si>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</si>
  <si>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</si>
  <si>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</si>
  <si>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</si>
  <si>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</si>
  <si>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</si>
  <si>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</si>
  <si>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</si>
  <si>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</si>
  <si>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</si>
  <si>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</si>
  <si>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</si>
  <si>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</si>
  <si>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</si>
  <si>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</si>
  <si>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</si>
  <si>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</si>
  <si>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</si>
  <si>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</si>
  <si>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</si>
  <si>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</si>
  <si>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</si>
  <si>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</si>
  <si>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</si>
  <si>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</si>
  <si>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</si>
  <si>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</si>
  <si>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</si>
  <si>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</si>
  <si>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</si>
  <si>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</si>
  <si>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</si>
  <si>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</si>
  <si>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</si>
  <si>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</si>
  <si>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</si>
  <si>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</si>
  <si>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</si>
  <si>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</si>
  <si>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</si>
  <si>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</si>
  <si>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</si>
  <si>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</si>
  <si>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</si>
  <si>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</si>
  <si>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</si>
  <si>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</si>
  <si>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</si>
  <si>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</si>
  <si>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</si>
  <si>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</si>
  <si>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</si>
  <si>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</si>
  <si>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</si>
  <si>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</si>
  <si>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</si>
  <si>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</si>
  <si>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</si>
  <si>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</si>
  <si>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</si>
  <si>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</si>
  <si>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</si>
  <si>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</si>
  <si>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</si>
  <si>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</si>
  <si>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</si>
  <si>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</si>
  <si>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</si>
  <si>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</si>
  <si>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</si>
  <si>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</si>
  <si>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</si>
  <si>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</si>
  <si>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</si>
  <si>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</si>
  <si>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</si>
  <si>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</si>
  <si>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</si>
  <si>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</si>
  <si>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</si>
  <si>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</si>
  <si>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</si>
  <si>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</si>
  <si>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</si>
  <si>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</si>
  <si>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</si>
  <si>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</si>
  <si>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</si>
  <si>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</si>
  <si>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</si>
  <si>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</si>
  <si>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</si>
  <si>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</si>
  <si>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</si>
  <si>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</si>
  <si>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</si>
  <si>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</si>
  <si>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</si>
  <si>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</si>
  <si>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</si>
  <si>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</si>
  <si>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</si>
  <si>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</si>
  <si>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</si>
  <si>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</si>
  <si>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</si>
  <si>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</si>
  <si>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</si>
  <si>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</si>
  <si>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</si>
  <si>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</si>
  <si>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</si>
  <si>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</si>
  <si>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</si>
  <si>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</si>
  <si>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</si>
  <si>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</si>
  <si>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</si>
  <si>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</si>
  <si>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</si>
  <si>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</si>
  <si>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</si>
  <si>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</si>
  <si>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</si>
  <si>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</si>
  <si>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</si>
  <si>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</si>
  <si>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</si>
  <si>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</si>
  <si>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</si>
  <si>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</si>
  <si>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</si>
  <si>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</si>
  <si>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</si>
  <si>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</si>
  <si>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</si>
  <si>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</si>
  <si>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</si>
  <si>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</si>
  <si>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</si>
  <si>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</si>
  <si>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</si>
  <si>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</si>
  <si>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</si>
  <si>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</si>
  <si>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</si>
  <si>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</si>
  <si>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</si>
  <si>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</si>
  <si>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</si>
  <si>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</si>
  <si>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</si>
  <si>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</si>
  <si>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</si>
  <si>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</si>
  <si>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</si>
  <si>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</si>
  <si>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</si>
  <si>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</si>
  <si>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</si>
  <si>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</si>
  <si>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</si>
  <si>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</si>
  <si>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</si>
  <si>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</si>
  <si>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</si>
  <si>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</si>
  <si>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</si>
  <si>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</si>
  <si>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</si>
  <si>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</si>
  <si>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</si>
  <si>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</si>
  <si>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</si>
  <si>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</si>
  <si>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</si>
  <si>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</si>
  <si>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</si>
  <si>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</si>
  <si>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</si>
  <si>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</si>
  <si>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</si>
  <si>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</si>
  <si>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</si>
  <si>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</si>
  <si>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</si>
  <si>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</si>
  <si>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</si>
  <si>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</si>
  <si>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</si>
  <si>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</si>
  <si>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</si>
  <si>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</si>
  <si>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</si>
  <si>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</si>
  <si>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</si>
  <si>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</si>
  <si>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</si>
  <si>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</si>
  <si>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</si>
  <si>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</si>
  <si>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</si>
  <si>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</si>
  <si>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</si>
  <si>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</si>
  <si>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</si>
  <si>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</si>
  <si>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</si>
  <si>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</si>
  <si>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</si>
  <si>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</si>
  <si>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</si>
  <si>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</si>
  <si>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</si>
  <si>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</si>
  <si>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</si>
  <si>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</si>
  <si>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</si>
  <si>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</si>
  <si>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</si>
  <si>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</si>
  <si>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</si>
  <si>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</si>
  <si>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</si>
  <si>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</si>
  <si>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</si>
  <si>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</si>
  <si>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</si>
  <si>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</si>
  <si>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</si>
  <si>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</si>
  <si>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</si>
  <si>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</si>
  <si>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</si>
  <si>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</si>
  <si>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</si>
  <si>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</si>
  <si>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</si>
  <si>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</si>
  <si>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</si>
  <si>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</si>
  <si>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</si>
  <si>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</si>
  <si>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</si>
  <si>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</si>
  <si>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</si>
  <si>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</si>
  <si>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</si>
  <si>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</si>
  <si>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</si>
  <si>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</si>
  <si>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</si>
  <si>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</si>
  <si>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</si>
  <si>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</si>
  <si>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</si>
  <si>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</si>
  <si>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</si>
  <si>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</si>
  <si>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</si>
  <si>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</si>
  <si>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</si>
  <si>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</si>
  <si>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</si>
  <si>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</si>
  <si>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</si>
  <si>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</si>
  <si>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</si>
  <si>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</si>
  <si>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</si>
  <si>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</si>
  <si>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</si>
  <si>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</si>
  <si>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</si>
  <si>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</si>
  <si>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</si>
  <si>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</si>
  <si>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</si>
  <si>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</si>
  <si>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</si>
  <si>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</si>
  <si>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</si>
  <si>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</si>
  <si>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</si>
  <si>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</si>
  <si>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</si>
  <si>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</si>
  <si>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</si>
  <si>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</si>
  <si>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</si>
  <si>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</si>
  <si>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</si>
  <si>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</si>
  <si>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</si>
  <si>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</si>
  <si>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</si>
  <si>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</si>
  <si>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</si>
  <si>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</si>
  <si>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</si>
  <si>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</si>
  <si>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</si>
  <si>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</si>
  <si>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</si>
  <si>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</si>
  <si>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</si>
  <si>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</si>
  <si>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</si>
  <si>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</si>
  <si>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</si>
  <si>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</si>
  <si>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</si>
  <si>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</si>
  <si>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</si>
  <si>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</si>
  <si>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</si>
  <si>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</si>
  <si>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</si>
  <si>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</si>
  <si>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</si>
  <si>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</si>
  <si>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</si>
  <si>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</si>
  <si>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</si>
  <si>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</si>
  <si>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</si>
  <si>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</si>
  <si>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</si>
  <si>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</si>
  <si>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</si>
  <si>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</si>
  <si>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</si>
  <si>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</si>
  <si>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</si>
  <si>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</si>
  <si>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</si>
  <si>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</si>
  <si>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</si>
  <si>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</si>
  <si>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</si>
  <si>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</si>
  <si>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</si>
  <si>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</si>
  <si>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</si>
  <si>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</si>
  <si>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</si>
  <si>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</si>
  <si>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</si>
  <si>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</si>
  <si>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</si>
  <si>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</si>
  <si>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</si>
  <si>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</si>
  <si>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</si>
  <si>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</si>
  <si>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</si>
  <si>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</si>
  <si>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</si>
  <si>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</si>
  <si>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</si>
  <si>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</si>
  <si>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</si>
  <si>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</si>
  <si>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</si>
  <si>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</si>
  <si>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</si>
  <si>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</si>
  <si>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</si>
  <si>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</si>
  <si>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</si>
  <si>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</si>
  <si>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</si>
  <si>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</si>
  <si>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</si>
  <si>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</si>
  <si>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</si>
  <si>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</si>
  <si>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</si>
  <si>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</si>
  <si>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</si>
  <si>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</si>
  <si>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</si>
  <si>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</si>
  <si>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</si>
  <si>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</si>
  <si>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</si>
  <si>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</si>
  <si>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</si>
  <si>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</si>
  <si>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</si>
  <si>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</si>
  <si>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</si>
  <si>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</si>
  <si>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</si>
  <si>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</si>
  <si>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</si>
  <si>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</si>
  <si>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</si>
  <si>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</si>
  <si>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</si>
  <si>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</si>
  <si>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</si>
  <si>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</si>
  <si>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</si>
  <si>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</si>
  <si>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</si>
  <si>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</si>
  <si>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</si>
  <si>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</si>
  <si>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</si>
  <si>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</si>
  <si>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</si>
  <si>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</si>
  <si>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</si>
  <si>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</si>
  <si>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</si>
  <si>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</si>
  <si>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</si>
  <si>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</si>
  <si>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</si>
  <si>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</si>
  <si>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</si>
  <si>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</si>
  <si>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</si>
  <si>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</si>
  <si>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</si>
  <si>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</si>
  <si>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</si>
  <si>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</si>
  <si>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</si>
  <si>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</si>
  <si>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</si>
  <si>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</si>
  <si>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</si>
  <si>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</si>
  <si>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</si>
  <si>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</si>
  <si>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</si>
  <si>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</si>
  <si>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</si>
  <si>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</si>
  <si>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</si>
  <si>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</si>
  <si>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</si>
  <si>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</si>
  <si>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</si>
  <si>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</si>
  <si>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</si>
  <si>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</si>
  <si>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</si>
  <si>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</si>
  <si>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</si>
  <si>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</si>
  <si>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</si>
  <si>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</si>
  <si>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</si>
  <si>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</si>
  <si>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</si>
  <si>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</si>
  <si>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</si>
  <si>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</si>
  <si>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</si>
  <si>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</si>
  <si>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</si>
  <si>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</si>
  <si>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</si>
  <si>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</si>
  <si>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</si>
  <si>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</si>
  <si>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</si>
  <si>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</si>
  <si>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</si>
  <si>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</si>
  <si>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</si>
  <si>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</si>
  <si>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</si>
  <si>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</si>
  <si>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</si>
  <si>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</si>
  <si>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</si>
  <si>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</si>
  <si>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</si>
  <si>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</si>
  <si>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</si>
  <si>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</si>
  <si>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</si>
  <si>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</si>
  <si>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</si>
  <si>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</si>
  <si>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</si>
  <si>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</si>
  <si>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</si>
  <si>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</si>
  <si>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</si>
  <si>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</si>
  <si>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</si>
  <si>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</si>
  <si>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</si>
  <si>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</si>
  <si>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</si>
  <si>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</si>
  <si>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</si>
  <si>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</si>
  <si>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</si>
  <si>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</si>
  <si>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</si>
  <si>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</si>
  <si>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</si>
  <si>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</si>
  <si>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</si>
  <si>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</si>
  <si>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</si>
  <si>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</si>
  <si>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</si>
  <si>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</si>
  <si>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</si>
  <si>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</si>
  <si>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</si>
  <si>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</si>
  <si>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</si>
  <si>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</si>
  <si>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</si>
  <si>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</si>
  <si>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</si>
  <si>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</si>
  <si>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</si>
  <si>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</si>
  <si>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</si>
  <si>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</si>
  <si>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</si>
  <si>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</si>
  <si>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</si>
  <si>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</si>
  <si>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</si>
  <si>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</si>
  <si>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</si>
  <si>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</si>
  <si>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</si>
  <si>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</si>
  <si>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</si>
  <si>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</si>
  <si>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</si>
  <si>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</si>
  <si>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</si>
  <si>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</si>
  <si>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</si>
  <si>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</si>
  <si>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</si>
  <si>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</si>
  <si>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</si>
  <si>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</si>
  <si>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</si>
  <si>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</si>
  <si>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</si>
  <si>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</si>
  <si>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</si>
  <si>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</si>
  <si>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</si>
  <si>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</si>
  <si>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</si>
  <si>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</si>
  <si>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</si>
  <si>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</si>
  <si>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</si>
  <si>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</si>
  <si>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</si>
  <si>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</si>
  <si>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</si>
  <si>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</si>
  <si>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</si>
  <si>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</si>
  <si>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</si>
  <si>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</si>
  <si>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</si>
  <si>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</si>
  <si>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</si>
  <si>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</si>
  <si>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</si>
  <si>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</si>
  <si>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</si>
  <si>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</si>
  <si>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</si>
  <si>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</si>
  <si>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</si>
  <si>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</si>
  <si>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</si>
  <si>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</si>
  <si>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</si>
  <si>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</si>
  <si>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</si>
  <si>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</si>
  <si>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</si>
  <si>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</si>
  <si>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</si>
  <si>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</si>
  <si>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</si>
  <si>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</si>
  <si>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</si>
  <si>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</si>
  <si>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</si>
  <si>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</si>
  <si>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</si>
  <si>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</si>
  <si>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</si>
  <si>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</si>
  <si>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</si>
  <si>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</si>
  <si>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</si>
  <si>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</si>
  <si>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</si>
  <si>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</si>
  <si>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</si>
  <si>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</si>
  <si>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</si>
  <si>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</si>
  <si>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</si>
  <si>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</si>
  <si>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</si>
  <si>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</si>
  <si>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</si>
  <si>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</si>
  <si>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</si>
  <si>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</si>
  <si>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</si>
  <si>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</si>
  <si>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</si>
  <si>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</si>
  <si>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</si>
  <si>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</si>
  <si>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</si>
  <si>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</si>
  <si>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</si>
  <si>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</si>
  <si>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</si>
  <si>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</si>
  <si>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</si>
  <si>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</si>
  <si>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</si>
  <si>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</si>
  <si>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</si>
  <si>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</si>
  <si>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</si>
  <si>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</si>
  <si>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</si>
  <si>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</si>
  <si>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</si>
  <si>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</si>
  <si>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</si>
  <si>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</si>
  <si>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</si>
  <si>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</si>
  <si>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</si>
  <si>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</si>
  <si>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</si>
  <si>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</si>
  <si>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</si>
  <si>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</si>
  <si>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</si>
  <si>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</si>
  <si>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</si>
  <si>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</si>
  <si>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</si>
  <si>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</si>
  <si>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</si>
  <si>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</si>
  <si>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</si>
  <si>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</si>
  <si>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</si>
  <si>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</si>
  <si>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</si>
  <si>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</si>
  <si>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</si>
  <si>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</si>
  <si>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</si>
  <si>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</si>
  <si>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</si>
  <si>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</si>
  <si>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</si>
  <si>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</si>
  <si>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</si>
  <si>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</si>
  <si>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</si>
  <si>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</si>
  <si>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</si>
  <si>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</si>
  <si>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</si>
  <si>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</si>
  <si>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</si>
  <si>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</si>
  <si>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</si>
  <si>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</si>
  <si>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</si>
  <si>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</si>
  <si>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</si>
  <si>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</si>
  <si>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</si>
  <si>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</si>
  <si>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</si>
  <si>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</si>
  <si>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</si>
  <si>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</si>
  <si>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</si>
  <si>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</si>
  <si>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</si>
  <si>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</si>
  <si>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</si>
  <si>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</si>
  <si>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</si>
  <si>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</si>
  <si>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</si>
  <si>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</si>
  <si>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</si>
  <si>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</si>
  <si>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</si>
  <si>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</si>
  <si>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</si>
  <si>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</si>
  <si>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</si>
  <si>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</si>
  <si>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</si>
  <si>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</si>
  <si>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</si>
  <si>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</si>
  <si>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</si>
  <si>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</si>
  <si>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</si>
  <si>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</si>
  <si>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</si>
  <si>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</si>
  <si>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</si>
  <si>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</si>
  <si>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</si>
  <si>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</si>
  <si>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</si>
  <si>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</si>
  <si>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</si>
  <si>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</si>
  <si>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</si>
  <si>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</si>
  <si>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</si>
  <si>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</si>
  <si>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</si>
  <si>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</si>
  <si>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</si>
  <si>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</si>
  <si>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</si>
  <si>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</si>
  <si>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</si>
  <si>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</si>
  <si>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</si>
  <si>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</si>
  <si>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</si>
  <si>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</si>
  <si>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</si>
  <si>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</si>
  <si>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</si>
  <si>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</si>
  <si>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</si>
  <si>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</si>
  <si>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</si>
  <si>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</si>
  <si>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</si>
  <si>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</si>
  <si>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</si>
  <si>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</si>
  <si>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</si>
  <si>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</si>
  <si>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</si>
  <si>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</si>
  <si>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</si>
  <si>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</si>
  <si>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</si>
  <si>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</si>
  <si>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</si>
  <si>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</si>
  <si>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</si>
  <si>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</si>
  <si>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</si>
  <si>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</si>
  <si>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</si>
  <si>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</si>
  <si>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</si>
  <si>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</si>
  <si>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</si>
  <si>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</si>
  <si>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</si>
  <si>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</si>
  <si>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</si>
  <si>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</si>
  <si>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</si>
  <si>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</si>
  <si>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</si>
  <si>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</si>
  <si>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</si>
  <si>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</si>
  <si>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</si>
  <si>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</si>
  <si>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</si>
  <si>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</si>
  <si>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</si>
  <si>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</si>
  <si>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</si>
  <si>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</si>
  <si>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</si>
  <si>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</si>
  <si>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</si>
  <si>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</si>
  <si>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</si>
  <si>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</si>
  <si>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</si>
  <si>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</si>
  <si>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</si>
  <si>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</si>
  <si>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</si>
  <si>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</si>
  <si>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</si>
  <si>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</si>
  <si>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</si>
  <si>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</si>
  <si>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</si>
  <si>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</si>
  <si>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</si>
  <si>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</si>
  <si>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</si>
  <si>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</si>
  <si>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</si>
  <si>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</si>
  <si>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</si>
  <si>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</si>
  <si>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</si>
  <si>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</si>
  <si>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</si>
  <si>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</si>
  <si>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</si>
  <si>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</si>
  <si>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</si>
  <si>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</si>
  <si>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</si>
  <si>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</si>
  <si>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</si>
  <si>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</si>
  <si>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</si>
  <si>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</si>
  <si>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</si>
  <si>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</si>
  <si>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</si>
  <si>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</si>
  <si>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</si>
  <si>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</si>
  <si>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</si>
  <si>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</si>
  <si>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</si>
  <si>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</si>
  <si>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</si>
  <si>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</si>
  <si>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</si>
  <si>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</si>
  <si>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</si>
  <si>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</si>
  <si>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</si>
  <si>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</si>
  <si>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</si>
  <si>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</si>
  <si>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</si>
  <si>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</si>
  <si>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</si>
  <si>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</si>
  <si>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</si>
  <si>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</si>
  <si>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</si>
  <si>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</si>
  <si>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</si>
  <si>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</si>
  <si>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</si>
  <si>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</si>
  <si>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</si>
  <si>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</si>
  <si>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</si>
  <si>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</si>
  <si>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</si>
  <si>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</si>
  <si>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</si>
  <si>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</si>
  <si>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</si>
  <si>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</si>
  <si>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</si>
  <si>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</si>
  <si>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</si>
  <si>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</si>
  <si>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</si>
  <si>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</si>
  <si>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</si>
  <si>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</si>
  <si>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</si>
  <si>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</si>
  <si>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</si>
  <si>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</si>
  <si>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</si>
  <si>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</si>
  <si>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</si>
  <si>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</si>
  <si>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</si>
  <si>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</si>
  <si>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</si>
  <si>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</si>
  <si>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</si>
  <si>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</si>
  <si>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</si>
  <si>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</si>
  <si>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</si>
  <si>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</si>
  <si>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</si>
  <si>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</si>
  <si>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</si>
  <si>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</si>
  <si>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</si>
  <si>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</si>
  <si>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</si>
  <si>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</si>
  <si>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</si>
  <si>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</si>
  <si>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</si>
  <si>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</si>
  <si>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</si>
  <si>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</si>
  <si>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</si>
  <si>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</si>
  <si>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</si>
  <si>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</si>
  <si>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</si>
  <si>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</si>
  <si>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</si>
  <si>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</si>
  <si>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</si>
  <si>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</si>
  <si>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</si>
  <si>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</si>
  <si>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</si>
  <si>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</si>
  <si>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</si>
  <si>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</si>
  <si>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</si>
  <si>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</si>
  <si>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</si>
  <si>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</si>
  <si>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</si>
  <si>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</si>
  <si>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</si>
  <si>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</si>
  <si>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</si>
  <si>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</si>
  <si>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</si>
  <si>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</si>
  <si>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</si>
  <si>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</si>
  <si>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</si>
  <si>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</si>
  <si>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</si>
  <si>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</si>
  <si>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</si>
  <si>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</si>
  <si>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</si>
  <si>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</si>
  <si>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</si>
  <si>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</si>
  <si>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</si>
  <si>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</si>
  <si>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</si>
  <si>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</si>
  <si>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</si>
  <si>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</si>
  <si>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</si>
  <si>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</si>
  <si>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</si>
  <si>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</si>
  <si>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</si>
  <si>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</si>
  <si>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</si>
  <si>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</si>
  <si>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</si>
  <si>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</si>
  <si>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</si>
  <si>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</si>
  <si>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</si>
  <si>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</si>
  <si>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</si>
  <si>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</si>
  <si>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</si>
  <si>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</si>
  <si>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</si>
  <si>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</si>
  <si>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</si>
  <si>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</si>
  <si>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</si>
  <si>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</si>
  <si>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</si>
  <si>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</si>
  <si>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</si>
  <si>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</si>
  <si>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</si>
  <si>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</si>
  <si>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</si>
  <si>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</si>
  <si>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</si>
  <si>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</si>
  <si>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</si>
  <si>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</si>
  <si>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</si>
  <si>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</si>
  <si>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</si>
  <si>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</si>
  <si>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</si>
  <si>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</si>
  <si>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</si>
  <si>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</si>
  <si>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</si>
  <si>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</si>
  <si>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</si>
  <si>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</si>
  <si>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</si>
  <si>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</si>
  <si>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</si>
  <si>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</si>
  <si>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</si>
  <si>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</si>
  <si>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</si>
  <si>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</si>
  <si>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</si>
  <si>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</si>
  <si>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</si>
  <si>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</si>
  <si>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</si>
  <si>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</si>
  <si>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</si>
  <si>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</si>
  <si>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</si>
  <si>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</si>
  <si>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</si>
  <si>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</si>
  <si>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</si>
  <si>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</si>
  <si>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</si>
  <si>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</si>
  <si>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</si>
  <si>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</si>
  <si>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</si>
  <si>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</si>
  <si>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</si>
  <si>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</si>
  <si>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</si>
  <si>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</si>
  <si>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</si>
  <si>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</si>
  <si>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</si>
  <si>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</si>
  <si>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</si>
  <si>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</si>
  <si>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</si>
  <si>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</si>
  <si>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</si>
  <si>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</si>
  <si>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</si>
  <si>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</si>
  <si>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</si>
  <si>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</si>
  <si>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</si>
  <si>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</si>
  <si>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</si>
  <si>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</si>
  <si>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</si>
  <si>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</si>
  <si>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</si>
  <si>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</si>
  <si>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</si>
  <si>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</si>
  <si>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</si>
  <si>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</si>
  <si>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</si>
  <si>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</si>
  <si>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</si>
  <si>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</si>
  <si>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</si>
  <si>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</si>
  <si>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</si>
  <si>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</si>
  <si>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</si>
  <si>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</si>
  <si>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</si>
  <si>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</si>
  <si>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</si>
  <si>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</si>
  <si>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</si>
  <si>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</si>
  <si>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</si>
  <si>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</si>
  <si>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</si>
  <si>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</si>
  <si>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</si>
  <si>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</si>
  <si>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</si>
  <si>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</si>
  <si>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</si>
  <si>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</si>
  <si>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</si>
  <si>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</si>
  <si>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</si>
  <si>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</si>
  <si>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</si>
  <si>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</si>
  <si>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</si>
  <si>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</si>
  <si>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</si>
  <si>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</si>
  <si>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</si>
  <si>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</si>
  <si>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</si>
  <si>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</si>
  <si>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</si>
  <si>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</si>
  <si>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</si>
  <si>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</si>
  <si>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</si>
  <si>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</si>
  <si>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</si>
  <si>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</si>
  <si>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</si>
  <si>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</si>
  <si>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</si>
  <si>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</si>
  <si>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</si>
  <si>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</si>
  <si>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</si>
  <si>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</si>
  <si>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</si>
  <si>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</si>
  <si>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</si>
  <si>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</si>
  <si>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</si>
  <si>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</si>
  <si>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</si>
  <si>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</si>
  <si>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</si>
  <si>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</si>
  <si>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</si>
  <si>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</si>
  <si>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</si>
  <si>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</si>
  <si>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</si>
  <si>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</si>
  <si>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</si>
  <si>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</si>
  <si>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</si>
  <si>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</si>
  <si>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</si>
  <si>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</si>
  <si>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</si>
  <si>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</si>
  <si>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</si>
  <si>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</si>
  <si>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</si>
  <si>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</si>
  <si>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</si>
  <si>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</si>
  <si>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</si>
  <si>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</si>
  <si>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</si>
  <si>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</si>
  <si>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</si>
  <si>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</si>
  <si>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</si>
  <si>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</si>
  <si>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</si>
  <si>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</si>
  <si>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</si>
  <si>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</si>
  <si>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</si>
  <si>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</si>
  <si>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</si>
  <si>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</si>
  <si>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</si>
  <si>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</si>
  <si>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</si>
  <si>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</si>
  <si>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</si>
  <si>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</si>
  <si>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</si>
  <si>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</si>
  <si>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</si>
  <si>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</si>
  <si>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</si>
  <si>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</si>
  <si>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</si>
  <si>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</si>
  <si>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</si>
  <si>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</si>
  <si>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</si>
  <si>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</si>
  <si>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</si>
  <si>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</si>
  <si>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</si>
  <si>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</si>
  <si>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</si>
  <si>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</si>
  <si>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</si>
  <si>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</si>
  <si>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</si>
  <si>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</si>
  <si>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</si>
  <si>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</si>
  <si>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</si>
  <si>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</si>
  <si>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</si>
  <si>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</si>
  <si>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</si>
  <si>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</si>
  <si>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</si>
  <si>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</si>
  <si>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</si>
  <si>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</si>
  <si>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</si>
  <si>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</si>
  <si>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</si>
  <si>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</si>
  <si>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</si>
  <si>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</si>
  <si>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</si>
  <si>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</si>
  <si>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</si>
  <si>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</si>
  <si>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</si>
  <si>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</si>
  <si>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</si>
  <si>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</si>
  <si>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</si>
  <si>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</si>
  <si>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</si>
  <si>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</si>
  <si>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</si>
  <si>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</si>
  <si>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</si>
  <si>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</si>
  <si>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</si>
  <si>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</si>
  <si>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</si>
  <si>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</si>
  <si>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</si>
  <si>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</si>
  <si>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</si>
  <si>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</si>
  <si>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</si>
  <si>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</si>
  <si>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</si>
  <si>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</si>
  <si>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</si>
  <si>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</si>
  <si>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</si>
  <si>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</si>
  <si>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</si>
  <si>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</si>
  <si>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</si>
  <si>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</si>
  <si>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</si>
  <si>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</si>
  <si>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</si>
  <si>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</si>
  <si>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</si>
  <si>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</si>
  <si>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</si>
  <si>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</si>
  <si>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</si>
  <si>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</si>
  <si>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</si>
  <si>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</si>
  <si>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</si>
  <si>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</si>
  <si>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</si>
  <si>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</si>
  <si>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</si>
  <si>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</si>
  <si>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</si>
  <si>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</si>
  <si>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</si>
  <si>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</si>
  <si>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</si>
  <si>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</si>
  <si>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</si>
  <si>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</si>
  <si>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</si>
  <si>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</si>
  <si>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</si>
  <si>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</si>
  <si>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</si>
  <si>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</si>
  <si>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</si>
  <si>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</si>
  <si>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</si>
  <si>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</si>
  <si>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</si>
  <si>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</si>
  <si>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</si>
  <si>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</si>
  <si>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</si>
  <si>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</si>
  <si>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</si>
  <si>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</si>
  <si>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</si>
  <si>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</si>
  <si>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</si>
  <si>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</si>
  <si>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</si>
  <si>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</si>
  <si>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</si>
  <si>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</si>
  <si>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</si>
  <si>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</si>
  <si>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</si>
  <si>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</si>
  <si>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</si>
  <si>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</si>
  <si>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</si>
  <si>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</si>
  <si>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</si>
  <si>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</si>
  <si>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</si>
  <si>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</si>
  <si>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</si>
  <si>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</si>
  <si>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</si>
  <si>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</si>
  <si>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</si>
  <si>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</si>
  <si>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</si>
  <si>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</si>
  <si>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</si>
  <si>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</si>
  <si>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</si>
  <si>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</si>
  <si>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</si>
  <si>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</si>
  <si>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</si>
  <si>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</si>
  <si>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</si>
  <si>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</si>
  <si>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</si>
  <si>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</si>
  <si>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</si>
  <si>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</si>
  <si>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</si>
  <si>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</si>
  <si>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</si>
  <si>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</si>
  <si>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</si>
  <si>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</si>
  <si>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</si>
  <si>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</si>
  <si>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</si>
  <si>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</si>
  <si>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</si>
  <si>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</si>
  <si>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</si>
  <si>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</si>
  <si>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</si>
  <si>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</si>
  <si>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</si>
  <si>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</si>
  <si>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</si>
  <si>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</si>
  <si>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</si>
  <si>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</si>
  <si>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</si>
  <si>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</si>
  <si>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</si>
  <si>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</si>
  <si>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</si>
  <si>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</si>
  <si>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</si>
  <si>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</si>
  <si>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</si>
  <si>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</si>
  <si>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</si>
  <si>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</si>
  <si>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</si>
  <si>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</si>
  <si>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</si>
  <si>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</si>
  <si>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</si>
  <si>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</si>
  <si>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</si>
  <si>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</si>
  <si>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</si>
  <si>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</si>
  <si>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</si>
  <si>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</si>
  <si>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</si>
  <si>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</si>
  <si>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</si>
  <si>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</si>
  <si>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</si>
  <si>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</si>
  <si>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</si>
  <si>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</si>
  <si>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</si>
  <si>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</si>
  <si>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</si>
  <si>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</si>
  <si>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</si>
  <si>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</si>
  <si>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</si>
  <si>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</si>
  <si>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</si>
  <si>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</si>
  <si>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</si>
  <si>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</si>
  <si>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</si>
  <si>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</si>
  <si>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</si>
  <si>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</si>
  <si>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</si>
  <si>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</si>
  <si>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</si>
  <si>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</si>
  <si>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</si>
  <si>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</si>
  <si>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</si>
  <si>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</si>
  <si>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</si>
  <si>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</si>
  <si>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</si>
  <si>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</si>
  <si>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</si>
  <si>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</si>
  <si>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</si>
  <si>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</si>
  <si>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</si>
  <si>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</si>
  <si>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</si>
  <si>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</si>
  <si>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</si>
  <si>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</si>
  <si>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</si>
  <si>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</si>
  <si>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</si>
  <si>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</si>
  <si>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</si>
  <si>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</si>
  <si>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</si>
  <si>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</si>
  <si>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</si>
  <si>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</si>
  <si>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</si>
  <si>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</si>
  <si>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</si>
  <si>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</si>
  <si>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</si>
  <si>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</si>
  <si>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</si>
  <si>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</si>
  <si>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</si>
  <si>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</si>
  <si>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</si>
  <si>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</si>
  <si>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</si>
  <si>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</si>
  <si>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</si>
  <si>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</si>
  <si>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</si>
  <si>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</si>
  <si>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</si>
  <si>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</si>
  <si>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</si>
  <si>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</si>
  <si>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</si>
  <si>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</si>
  <si>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</si>
  <si>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</si>
  <si>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</si>
  <si>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</si>
  <si>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</si>
  <si>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</si>
  <si>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</si>
  <si>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</si>
  <si>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</si>
  <si>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</si>
  <si>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</si>
  <si>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</si>
  <si>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</si>
  <si>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</si>
  <si>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</si>
  <si>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</si>
  <si>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</si>
  <si>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</si>
  <si>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</si>
  <si>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</si>
  <si>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</si>
  <si>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</si>
  <si>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</si>
  <si>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</si>
  <si>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</si>
  <si>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</si>
  <si>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</si>
  <si>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</si>
  <si>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</si>
  <si>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</si>
  <si>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</si>
  <si>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</si>
  <si>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</si>
  <si>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</si>
  <si>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</si>
  <si>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</si>
  <si>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</si>
  <si>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</si>
  <si>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</si>
  <si>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</si>
  <si>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</si>
  <si>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</si>
  <si>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</si>
  <si>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</si>
  <si>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</si>
  <si>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</si>
  <si>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</si>
  <si>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</si>
  <si>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</si>
  <si>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</si>
  <si>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</si>
  <si>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</si>
  <si>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</si>
  <si>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</si>
  <si>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</si>
  <si>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</si>
  <si>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</si>
  <si>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</si>
  <si>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</si>
  <si>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</si>
  <si>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</si>
  <si>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</si>
  <si>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</si>
  <si>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</si>
  <si>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</si>
  <si>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</si>
  <si>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</si>
  <si>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</si>
  <si>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</si>
  <si>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</si>
  <si>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</si>
  <si>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</si>
  <si>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</si>
  <si>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</si>
  <si>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</si>
  <si>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</si>
  <si>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</si>
  <si>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</si>
  <si>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</si>
  <si>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</si>
  <si>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</si>
  <si>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</si>
  <si>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</si>
  <si>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</si>
  <si>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</si>
  <si>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</si>
  <si>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</si>
  <si>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</si>
  <si>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</si>
  <si>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</si>
  <si>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</si>
  <si>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</si>
  <si>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</si>
  <si>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</si>
  <si>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</si>
  <si>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</si>
  <si>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</si>
  <si>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</si>
  <si>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</si>
  <si>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</si>
  <si>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</si>
  <si>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</si>
  <si>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</si>
  <si>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</si>
  <si>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</si>
  <si>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</si>
  <si>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</si>
  <si>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</si>
  <si>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</si>
  <si>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</si>
  <si>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</si>
  <si>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</si>
  <si>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</si>
  <si>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</si>
  <si>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</si>
  <si>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</si>
  <si>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</si>
  <si>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</si>
  <si>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</si>
  <si>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</si>
  <si>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</si>
  <si>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</si>
  <si>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</si>
  <si>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</si>
  <si>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</si>
  <si>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</si>
  <si>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</si>
  <si>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</si>
  <si>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</si>
  <si>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</si>
  <si>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</si>
  <si>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</si>
  <si>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</si>
  <si>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</si>
  <si>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</si>
  <si>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</si>
  <si>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</si>
  <si>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</si>
  <si>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</si>
  <si>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</si>
  <si>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</si>
  <si>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</si>
  <si>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</si>
  <si>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</si>
  <si>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</si>
  <si>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</si>
  <si>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</si>
  <si>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</si>
  <si>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</si>
  <si>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</si>
  <si>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</si>
  <si>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</si>
  <si>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</si>
  <si>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</si>
  <si>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</si>
  <si>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</si>
  <si>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</si>
  <si>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</si>
  <si>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</si>
  <si>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</si>
  <si>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</si>
  <si>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</si>
  <si>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</si>
  <si>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</si>
  <si>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</si>
  <si>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</si>
  <si>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</si>
  <si>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</si>
  <si>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</si>
  <si>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</si>
  <si>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</si>
  <si>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</si>
  <si>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</si>
  <si>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</si>
  <si>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</si>
  <si>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</si>
  <si>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</si>
  <si>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</si>
  <si>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</si>
  <si>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</si>
  <si>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</si>
  <si>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</si>
  <si>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</si>
  <si>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</si>
  <si>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</si>
  <si>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</si>
  <si>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</si>
  <si>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</si>
  <si>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</si>
  <si>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</si>
  <si>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</si>
  <si>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</si>
  <si>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</si>
  <si>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</si>
  <si>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</si>
  <si>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</si>
  <si>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</si>
  <si>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</si>
  <si>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</si>
  <si>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</si>
  <si>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</si>
  <si>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</si>
  <si>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</si>
  <si>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</si>
  <si>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</si>
  <si>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</si>
  <si>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</si>
  <si>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</si>
  <si>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</si>
  <si>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</si>
  <si>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</si>
  <si>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</si>
  <si>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</si>
  <si>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</si>
  <si>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</si>
  <si>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</si>
  <si>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</si>
  <si>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</si>
  <si>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</si>
  <si>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</si>
  <si>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</si>
  <si>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</si>
  <si>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</si>
  <si>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</si>
  <si>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</si>
  <si>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</si>
  <si>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</si>
  <si>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</si>
  <si>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</si>
  <si>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</si>
  <si>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</si>
  <si>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</si>
  <si>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</si>
  <si>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</si>
  <si>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</si>
  <si>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</si>
  <si>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</si>
  <si>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</si>
  <si>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</si>
  <si>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</si>
  <si>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</si>
  <si>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</si>
  <si>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</si>
  <si>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</si>
  <si>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</si>
  <si>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</si>
  <si>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</si>
  <si>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</si>
  <si>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</si>
  <si>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</si>
  <si>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</si>
  <si>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</si>
  <si>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</si>
  <si>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</si>
  <si>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</si>
  <si>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</si>
  <si>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</si>
  <si>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</si>
  <si>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</si>
  <si>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</si>
  <si>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</si>
  <si>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</si>
  <si>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</si>
  <si>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</si>
  <si>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</si>
  <si>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</si>
  <si>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</si>
  <si>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</si>
  <si>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</si>
  <si>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</si>
  <si>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</si>
  <si>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</si>
  <si>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</si>
  <si>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</si>
  <si>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</si>
  <si>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</si>
  <si>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</si>
  <si>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</si>
  <si>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</si>
  <si>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</si>
  <si>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</si>
  <si>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</si>
  <si>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</si>
  <si>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</si>
  <si>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</si>
  <si>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</si>
  <si>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</si>
  <si>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</si>
  <si>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</si>
  <si>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</si>
  <si>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</si>
  <si>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</si>
  <si>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</si>
  <si>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</si>
  <si>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</si>
  <si>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</si>
  <si>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</si>
  <si>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</si>
  <si>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</si>
  <si>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</si>
  <si>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</si>
  <si>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</si>
  <si>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</si>
  <si>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</si>
  <si>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</si>
  <si>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</si>
  <si>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</si>
  <si>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</si>
  <si>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</si>
  <si>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</si>
  <si>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</si>
  <si>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</si>
  <si>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</si>
  <si>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</si>
  <si>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</si>
  <si>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</si>
  <si>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</si>
  <si>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</si>
  <si>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</si>
  <si>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</si>
  <si>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</si>
  <si>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</si>
  <si>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</si>
  <si>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</si>
  <si>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</si>
  <si>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</si>
  <si>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</si>
  <si>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</si>
  <si>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</si>
  <si>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</si>
  <si>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</si>
  <si>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</si>
  <si>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</si>
  <si>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</si>
  <si>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</si>
  <si>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</si>
  <si>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</si>
  <si>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</si>
  <si>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</si>
  <si>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</si>
  <si>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</si>
  <si>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</si>
  <si>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</si>
  <si>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</si>
  <si>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</si>
  <si>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</si>
  <si>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</si>
  <si>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</si>
  <si>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</si>
  <si>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</si>
  <si>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</si>
  <si>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</si>
  <si>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</si>
  <si>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</si>
  <si>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</si>
  <si>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</si>
  <si>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</si>
  <si>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</si>
  <si>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</si>
  <si>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</si>
  <si>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</si>
  <si>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</si>
  <si>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</si>
  <si>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</si>
  <si>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</si>
  <si>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</si>
  <si>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</si>
  <si>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</si>
  <si>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</si>
  <si>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</si>
  <si>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</si>
  <si>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</si>
  <si>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</si>
  <si>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</si>
  <si>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</si>
  <si>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</si>
  <si>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</si>
  <si>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</si>
  <si>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</si>
  <si>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</si>
  <si>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</si>
  <si>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</si>
  <si>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</si>
  <si>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</si>
  <si>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</si>
  <si>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</si>
  <si>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</si>
  <si>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</si>
  <si>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</si>
  <si>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</si>
  <si>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</si>
  <si>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</si>
  <si>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</si>
  <si>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</si>
  <si>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</si>
  <si>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</si>
  <si>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</si>
  <si>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</si>
  <si>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</si>
  <si>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</si>
  <si>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</si>
  <si>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</si>
  <si>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</si>
  <si>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</si>
  <si>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</si>
  <si>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</si>
  <si>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</si>
  <si>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</si>
  <si>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</si>
  <si>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</si>
  <si>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</si>
  <si>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</si>
  <si>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</si>
  <si>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</si>
  <si>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</si>
  <si>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</si>
  <si>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</si>
  <si>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</si>
  <si>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</si>
  <si>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</si>
  <si>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</si>
  <si>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</si>
  <si>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</si>
  <si>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</si>
  <si>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</si>
  <si>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</si>
  <si>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</si>
  <si>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</si>
  <si>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</si>
  <si>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</si>
  <si>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</si>
  <si>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</si>
  <si>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</si>
  <si>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</si>
  <si>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</si>
  <si>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</si>
  <si>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</si>
  <si>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</si>
  <si>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</si>
  <si>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</si>
  <si>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</si>
  <si>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</si>
  <si>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</si>
  <si>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</si>
  <si>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</si>
  <si>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</si>
  <si>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</si>
  <si>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</si>
  <si>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</si>
  <si>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</si>
  <si>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</si>
  <si>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</si>
  <si>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</si>
  <si>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</si>
  <si>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</si>
  <si>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</si>
  <si>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</si>
  <si>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</si>
  <si>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</si>
  <si>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</si>
  <si>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</si>
  <si>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</si>
  <si>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</si>
  <si>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</si>
  <si>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</si>
  <si>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</si>
  <si>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</si>
  <si>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</si>
  <si>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</si>
  <si>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</si>
  <si>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</si>
  <si>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</si>
  <si>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</si>
  <si>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</si>
  <si>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</si>
  <si>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</si>
  <si>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</si>
  <si>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</si>
  <si>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</si>
  <si>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</si>
  <si>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</si>
  <si>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</si>
  <si>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</si>
  <si>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</si>
  <si>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</si>
  <si>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</si>
  <si>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</si>
  <si>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</si>
  <si>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</si>
  <si>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</si>
  <si>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</si>
  <si>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</si>
  <si>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</si>
  <si>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</si>
  <si>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</si>
  <si>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</si>
  <si>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</si>
  <si>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</si>
  <si>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</si>
  <si>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</si>
  <si>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</si>
  <si>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</si>
  <si>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</si>
  <si>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</si>
  <si>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</si>
  <si>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</si>
  <si>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</si>
  <si>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</si>
  <si>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</si>
  <si>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</si>
  <si>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</si>
  <si>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</si>
  <si>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</si>
  <si>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</si>
  <si>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</si>
  <si>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</si>
  <si>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</si>
  <si>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</si>
  <si>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</si>
  <si>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</si>
  <si>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</si>
  <si>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</si>
  <si>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</si>
  <si>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</si>
  <si>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</si>
  <si>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</si>
  <si>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</si>
  <si>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</si>
  <si>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</si>
  <si>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</si>
  <si>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</si>
  <si>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</si>
  <si>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</si>
  <si>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</si>
  <si>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</si>
  <si>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</si>
  <si>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</si>
  <si>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</si>
  <si>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</si>
  <si>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</si>
  <si>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</si>
  <si>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</si>
  <si>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</si>
  <si>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</si>
  <si>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</si>
  <si>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</si>
  <si>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</si>
  <si>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</si>
  <si>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</si>
  <si>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</si>
  <si>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</si>
  <si>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</si>
  <si>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</si>
  <si>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</si>
  <si>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</si>
  <si>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</si>
  <si>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</si>
  <si>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</si>
  <si>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</si>
  <si>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</si>
  <si>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</si>
  <si>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</si>
  <si>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</si>
  <si>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</si>
  <si>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</si>
  <si>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</si>
  <si>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</si>
  <si>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</si>
  <si>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</si>
  <si>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</si>
  <si>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</si>
  <si>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</si>
  <si>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</si>
  <si>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</si>
  <si>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</si>
  <si>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</si>
  <si>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</si>
  <si>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</si>
  <si>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</si>
  <si>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</si>
  <si>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</si>
  <si>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</si>
  <si>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</si>
  <si>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</si>
  <si>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</si>
  <si>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</si>
  <si>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</si>
  <si>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</si>
  <si>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</si>
  <si>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</si>
  <si>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</si>
  <si>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</si>
  <si>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</si>
  <si>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</si>
  <si>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</si>
  <si>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</si>
  <si>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</si>
  <si>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</si>
  <si>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</si>
  <si>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</si>
  <si>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</si>
  <si>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</si>
  <si>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</si>
  <si>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</si>
  <si>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</si>
  <si>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</si>
  <si>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</si>
  <si>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</si>
  <si>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</si>
  <si>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</si>
  <si>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</si>
  <si>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</si>
  <si>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</si>
  <si>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</si>
  <si>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</si>
  <si>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</si>
  <si>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</si>
  <si>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</si>
  <si>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</si>
  <si>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</si>
  <si>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</si>
  <si>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</si>
  <si>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</si>
  <si>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</si>
  <si>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</si>
  <si>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</si>
  <si>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</si>
  <si>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</si>
  <si>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</si>
  <si>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</si>
  <si>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</si>
  <si>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</si>
  <si>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</si>
  <si>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</si>
  <si>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</si>
  <si>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</si>
  <si>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</si>
  <si>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</si>
  <si>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</si>
  <si>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</si>
  <si>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</si>
  <si>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</si>
  <si>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</si>
  <si>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</si>
  <si>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</si>
  <si>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</si>
  <si>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</si>
  <si>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</si>
  <si>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</si>
  <si>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</si>
  <si>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</si>
  <si>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</si>
  <si>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</si>
  <si>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</si>
  <si>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</si>
  <si>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</si>
  <si>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</si>
  <si>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</si>
  <si>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</si>
  <si>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</si>
  <si>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</si>
  <si>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</si>
  <si>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</si>
  <si>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</si>
  <si>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</si>
  <si>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</si>
  <si>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</si>
  <si>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</si>
  <si>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</si>
  <si>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</si>
  <si>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</si>
  <si>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</si>
  <si>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</si>
  <si>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</si>
  <si>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</si>
  <si>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</si>
  <si>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</si>
  <si>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</si>
  <si>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</si>
  <si>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</si>
  <si>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</si>
  <si>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</si>
  <si>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</si>
  <si>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</si>
  <si>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</si>
  <si>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</si>
  <si>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</si>
  <si>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</si>
  <si>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</si>
  <si>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</si>
  <si>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</si>
  <si>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</si>
  <si>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</si>
  <si>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</si>
  <si>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</si>
  <si>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</si>
  <si>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</si>
  <si>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</si>
  <si>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</si>
  <si>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</si>
  <si>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</si>
  <si>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</si>
  <si>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</si>
  <si>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</si>
  <si>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</si>
  <si>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</si>
  <si>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</si>
  <si>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</si>
  <si>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</si>
  <si>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</si>
  <si>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</si>
  <si>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</si>
  <si>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</si>
  <si>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</si>
  <si>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</si>
  <si>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</si>
  <si>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</si>
  <si>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</si>
  <si>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</si>
  <si>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</si>
  <si>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</si>
  <si>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</si>
  <si>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</si>
  <si>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</si>
  <si>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</si>
  <si>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</si>
  <si>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</si>
  <si>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</si>
  <si>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</si>
  <si>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</si>
  <si>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</si>
  <si>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</si>
  <si>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</si>
  <si>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</si>
  <si>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</si>
  <si>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</si>
  <si>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</si>
  <si>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</si>
  <si>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</si>
  <si>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</si>
  <si>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</si>
  <si>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</si>
  <si>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</si>
  <si>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</si>
  <si>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</si>
  <si>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</si>
  <si>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</si>
  <si>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</si>
  <si>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</si>
  <si>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</si>
  <si>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</si>
  <si>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</si>
  <si>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</si>
  <si>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</si>
  <si>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</si>
  <si>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</si>
  <si>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</si>
  <si>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</si>
  <si>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</si>
  <si>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</si>
  <si>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</si>
  <si>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</si>
  <si>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</si>
  <si>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</si>
  <si>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</si>
  <si>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</si>
  <si>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</si>
  <si>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</si>
  <si>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</si>
  <si>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</si>
  <si>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</si>
  <si>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</si>
  <si>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</si>
  <si>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</si>
  <si>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</si>
  <si>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</si>
  <si>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</si>
  <si>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</si>
  <si>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</si>
  <si>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</si>
  <si>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</si>
  <si>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</si>
  <si>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</si>
  <si>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</si>
  <si>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</si>
  <si>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</si>
  <si>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</si>
  <si>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</si>
  <si>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</si>
  <si>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</si>
  <si>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</si>
  <si>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</si>
  <si>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</si>
  <si>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</si>
  <si>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</si>
  <si>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</si>
  <si>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</si>
  <si>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</si>
  <si>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</si>
  <si>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</si>
  <si>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</si>
  <si>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</si>
  <si>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</si>
  <si>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</si>
  <si>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</si>
  <si>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</si>
  <si>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</si>
  <si>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</si>
  <si>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</si>
  <si>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</si>
  <si>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</si>
  <si>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</si>
  <si>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</si>
  <si>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</si>
  <si>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</si>
  <si>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</si>
  <si>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</si>
  <si>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</si>
  <si>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</si>
  <si>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</si>
  <si>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</si>
  <si>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</si>
  <si>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</si>
  <si>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</si>
  <si>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</si>
  <si>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</si>
  <si>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</si>
  <si>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</si>
  <si>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</si>
  <si>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</si>
  <si>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</si>
  <si>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</si>
  <si>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</si>
  <si>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</si>
  <si>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</si>
  <si>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</si>
  <si>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</si>
  <si>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</si>
  <si>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</si>
  <si>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</si>
  <si>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</si>
  <si>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</si>
  <si>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</si>
  <si>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</si>
  <si>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</si>
  <si>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</si>
  <si>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</si>
  <si>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</si>
  <si>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</si>
  <si>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</si>
  <si>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</si>
  <si>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</si>
  <si>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</si>
  <si>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</si>
  <si>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</si>
  <si>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</si>
  <si>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</si>
  <si>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</si>
  <si>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</si>
  <si>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</si>
  <si>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</si>
  <si>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</si>
  <si>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</si>
  <si>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</si>
  <si>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</si>
  <si>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</si>
  <si>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</si>
  <si>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</si>
  <si>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</si>
  <si>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</si>
  <si>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</si>
  <si>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</si>
  <si>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</si>
  <si>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</si>
  <si>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</si>
  <si>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</si>
  <si>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</si>
  <si>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</si>
  <si>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</si>
  <si>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</si>
  <si>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</si>
  <si>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</si>
  <si>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</si>
  <si>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</si>
  <si>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</si>
  <si>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</si>
  <si>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</si>
  <si>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</si>
  <si>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</si>
  <si>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</si>
  <si>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</si>
  <si>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</si>
  <si>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</si>
  <si>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</si>
  <si>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</si>
  <si>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</si>
  <si>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</si>
  <si>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</si>
  <si>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</si>
  <si>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</si>
  <si>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</si>
  <si>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</si>
  <si>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</si>
  <si>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</si>
  <si>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</si>
  <si>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</si>
  <si>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</si>
  <si>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</si>
  <si>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</si>
  <si>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</si>
  <si>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</si>
  <si>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</si>
  <si>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</si>
  <si>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</si>
  <si>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</si>
  <si>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</si>
  <si>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</si>
  <si>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</si>
  <si>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</si>
  <si>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</si>
  <si>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</si>
  <si>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</si>
  <si>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</si>
  <si>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</si>
  <si>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</si>
  <si>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</si>
  <si>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</si>
  <si>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</si>
  <si>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</si>
  <si>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</si>
  <si>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</si>
  <si>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</si>
  <si>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</si>
  <si>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</si>
  <si>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</si>
  <si>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</si>
  <si>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</si>
  <si>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</si>
  <si>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</si>
  <si>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</si>
  <si>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</si>
  <si>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</si>
  <si>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</si>
  <si>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</si>
  <si>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</si>
  <si>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</si>
  <si>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</si>
  <si>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</si>
  <si>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</si>
  <si>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</si>
  <si>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</si>
  <si>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</si>
  <si>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</si>
  <si>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</si>
  <si>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</si>
  <si>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</si>
  <si>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</si>
  <si>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</si>
  <si>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</si>
  <si>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</si>
  <si>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</si>
  <si>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</si>
  <si>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</si>
  <si>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</si>
  <si>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</si>
  <si>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</si>
  <si>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</si>
  <si>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</si>
  <si>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</si>
  <si>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</si>
  <si>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</si>
  <si>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</si>
  <si>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</si>
  <si>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</si>
  <si>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</si>
  <si>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</si>
  <si>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</si>
  <si>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</si>
  <si>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</si>
  <si>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</si>
  <si>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</si>
  <si>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</si>
  <si>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</si>
  <si>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</si>
  <si>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</si>
  <si>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</si>
  <si>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</si>
  <si>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</si>
  <si>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</si>
  <si>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</si>
  <si>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</si>
  <si>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</si>
  <si>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</si>
  <si>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</si>
  <si>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</si>
  <si>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</si>
  <si>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</si>
  <si>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</si>
  <si>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</si>
  <si>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</si>
  <si>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</si>
  <si>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</si>
  <si>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</si>
  <si>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</si>
  <si>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</si>
  <si>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</si>
  <si>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</si>
  <si>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</si>
  <si>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</si>
  <si>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</si>
  <si>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</si>
  <si>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</si>
  <si>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</si>
  <si>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</si>
  <si>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</si>
  <si>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</si>
  <si>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</si>
  <si>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</si>
  <si>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</si>
  <si>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</si>
  <si>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</si>
  <si>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</si>
  <si>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</si>
  <si>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</si>
  <si>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</si>
  <si>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</si>
  <si>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</si>
  <si>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</si>
  <si>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</si>
  <si>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</si>
  <si>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</si>
  <si>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</si>
  <si>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</si>
  <si>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</si>
  <si>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</si>
  <si>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</si>
  <si>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</si>
  <si>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</si>
  <si>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</si>
  <si>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</si>
  <si>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</si>
  <si>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</si>
  <si>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</si>
  <si>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</si>
  <si>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</si>
  <si>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</si>
  <si>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</si>
  <si>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</si>
  <si>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</si>
  <si>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</si>
  <si>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</si>
  <si>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</si>
  <si>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</si>
  <si>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</si>
  <si>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</si>
  <si>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</si>
  <si>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</si>
  <si>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</si>
  <si>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</si>
  <si>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</si>
  <si>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</si>
  <si>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</si>
  <si>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</si>
  <si>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</si>
  <si>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</si>
  <si>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</si>
  <si>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</si>
  <si>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</si>
  <si>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</si>
  <si>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</si>
  <si>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</si>
  <si>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</si>
  <si>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</si>
  <si>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</si>
  <si>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</si>
  <si>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</si>
  <si>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</si>
  <si>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</si>
  <si>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</si>
  <si>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</si>
  <si>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</si>
  <si>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</si>
  <si>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</si>
  <si>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</si>
  <si>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</si>
  <si>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</si>
  <si>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</si>
  <si>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</si>
  <si>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</si>
  <si>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</si>
  <si>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</si>
  <si>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</si>
  <si>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</si>
  <si>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</si>
  <si>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</si>
  <si>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</si>
  <si>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</si>
  <si>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</si>
  <si>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</si>
  <si>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</si>
  <si>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</si>
  <si>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</si>
  <si>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</si>
  <si>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</si>
  <si>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</si>
  <si>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</si>
  <si>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</si>
  <si>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</si>
  <si>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</si>
  <si>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</si>
  <si>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</si>
  <si>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</si>
  <si>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</si>
  <si>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</si>
  <si>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</si>
  <si>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</si>
  <si>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</si>
  <si>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</si>
  <si>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</si>
  <si>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</si>
  <si>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</si>
  <si>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</si>
  <si>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</si>
  <si>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</si>
  <si>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</si>
  <si>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</si>
  <si>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</si>
  <si>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</si>
  <si>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</si>
  <si>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</si>
  <si>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</si>
  <si>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</si>
  <si>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</si>
  <si>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</si>
  <si>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</si>
  <si>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</si>
  <si>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</si>
  <si>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</si>
  <si>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</si>
  <si>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</si>
  <si>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</si>
  <si>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</si>
  <si>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</si>
  <si>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</si>
  <si>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</si>
  <si>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</si>
  <si>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</si>
  <si>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</si>
  <si>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</si>
  <si>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</si>
  <si>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</si>
  <si>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</si>
  <si>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</si>
  <si>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</si>
  <si>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</si>
  <si>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</si>
  <si>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</si>
  <si>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</si>
  <si>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</si>
  <si>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</si>
  <si>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</si>
  <si>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</si>
  <si>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</si>
  <si>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</si>
  <si>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</si>
  <si>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</si>
  <si>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</si>
  <si>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</si>
  <si>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</si>
  <si>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</si>
  <si>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</si>
  <si>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</si>
  <si>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</si>
  <si>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</si>
  <si>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</si>
  <si>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</si>
  <si>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</si>
  <si>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</si>
  <si>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</si>
  <si>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</si>
  <si>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</si>
  <si>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</si>
  <si>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</si>
  <si>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</si>
  <si>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</si>
  <si>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</si>
  <si>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</si>
  <si>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</si>
  <si>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</si>
  <si>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</si>
  <si>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</si>
  <si>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</si>
  <si>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</si>
  <si>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</si>
  <si>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</si>
  <si>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</si>
  <si>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</si>
  <si>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</si>
  <si>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</si>
  <si>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</si>
  <si>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</si>
  <si>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</si>
  <si>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</si>
  <si>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</si>
  <si>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</si>
  <si>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</si>
  <si>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</si>
  <si>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</si>
  <si>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</si>
  <si>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</si>
  <si>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</si>
  <si>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</si>
  <si>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</si>
  <si>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</si>
  <si>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</si>
  <si>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</si>
  <si>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</si>
  <si>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</si>
  <si>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</si>
  <si>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</si>
  <si>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</si>
  <si>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</si>
  <si>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</si>
  <si>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</si>
  <si>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</si>
  <si>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</si>
  <si>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</si>
  <si>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</si>
  <si>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</si>
  <si>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</si>
  <si>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</si>
  <si>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</si>
  <si>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</si>
  <si>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</si>
  <si>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</si>
  <si>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</si>
  <si>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</si>
  <si>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</si>
  <si>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</si>
  <si>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</si>
  <si>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</si>
  <si>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</si>
  <si>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</si>
  <si>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</si>
  <si>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</si>
  <si>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</si>
  <si>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</si>
  <si>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</si>
  <si>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</si>
  <si>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</si>
  <si>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</si>
  <si>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</si>
  <si>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</si>
  <si>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</si>
  <si>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</si>
  <si>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</si>
  <si>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</si>
  <si>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</si>
  <si>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</si>
  <si>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</si>
  <si>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</si>
  <si>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</si>
  <si>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</si>
  <si>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</si>
  <si>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</si>
  <si>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</si>
  <si>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</si>
  <si>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</si>
  <si>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</si>
  <si>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</si>
  <si>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</si>
  <si>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</si>
  <si>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</si>
  <si>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</si>
  <si>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</si>
  <si>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</si>
  <si>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</si>
  <si>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</si>
  <si>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</si>
  <si>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</si>
  <si>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</si>
  <si>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</si>
  <si>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</si>
  <si>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</si>
  <si>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</si>
  <si>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</si>
  <si>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</si>
  <si>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</si>
  <si>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</si>
  <si>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</si>
  <si>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</si>
  <si>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</si>
  <si>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</si>
  <si>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</si>
  <si>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</si>
  <si>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</si>
  <si>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</si>
  <si>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</si>
  <si>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</si>
  <si>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</si>
  <si>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</si>
  <si>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</si>
  <si>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</si>
  <si>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</si>
  <si>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</si>
  <si>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</si>
  <si>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</si>
  <si>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</si>
  <si>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</si>
  <si>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</si>
  <si>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</si>
  <si>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</si>
  <si>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</si>
  <si>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</si>
  <si>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</si>
  <si>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</si>
  <si>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</si>
  <si>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</si>
  <si>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</si>
  <si>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</si>
  <si>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</si>
  <si>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</si>
  <si>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</si>
  <si>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</si>
  <si>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</si>
  <si>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</si>
  <si>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</si>
  <si>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</si>
  <si>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</si>
  <si>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</si>
  <si>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</si>
  <si>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</si>
  <si>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</si>
  <si>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</si>
  <si>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</si>
  <si>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</si>
  <si>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</si>
  <si>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</si>
  <si>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</si>
  <si>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</si>
  <si>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</si>
  <si>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</si>
  <si>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</si>
  <si>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</si>
  <si>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</si>
  <si>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</si>
  <si>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</si>
  <si>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</si>
  <si>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</si>
  <si>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</si>
  <si>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</si>
  <si>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</si>
  <si>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</si>
  <si>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</si>
  <si>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</si>
  <si>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</si>
  <si>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</si>
  <si>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</si>
  <si>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</si>
  <si>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</si>
  <si>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</si>
  <si>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</si>
  <si>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</si>
  <si>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</si>
  <si>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</si>
  <si>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</si>
  <si>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</si>
  <si>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</si>
  <si>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</si>
  <si>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</si>
  <si>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</si>
  <si>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</si>
  <si>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</si>
  <si>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</si>
  <si>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</si>
  <si>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</si>
  <si>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</si>
  <si>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</si>
  <si>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</si>
  <si>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</si>
  <si>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</si>
  <si>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</si>
  <si>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</si>
  <si>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</si>
  <si>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</si>
  <si>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</si>
  <si>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</si>
  <si>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</si>
  <si>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</si>
  <si>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</si>
  <si>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</si>
  <si>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</si>
  <si>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</si>
  <si>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</si>
  <si>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</si>
  <si>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</si>
  <si>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</si>
  <si>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</si>
  <si>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</si>
  <si>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</si>
  <si>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</si>
  <si>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</si>
  <si>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</si>
  <si>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</si>
  <si>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</si>
  <si>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</si>
  <si>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</si>
  <si>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</si>
  <si>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</si>
  <si>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</si>
  <si>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</si>
  <si>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</si>
  <si>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</si>
  <si>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</si>
  <si>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</si>
  <si>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</si>
  <si>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</si>
  <si>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</si>
  <si>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</si>
  <si>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</si>
  <si>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</si>
  <si>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</si>
  <si>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</si>
  <si>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</si>
  <si>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</si>
  <si>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</si>
  <si>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</si>
  <si>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</si>
  <si>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</si>
  <si>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</si>
  <si>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</si>
  <si>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</si>
  <si>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</si>
  <si>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</si>
  <si>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</si>
  <si>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</si>
  <si>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</si>
  <si>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</si>
  <si>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</si>
  <si>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</si>
  <si>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</si>
  <si>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</si>
  <si>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</si>
  <si>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</si>
  <si>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</si>
  <si>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</si>
  <si>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</si>
  <si>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</si>
  <si>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</si>
  <si>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</si>
  <si>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</si>
  <si>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</si>
  <si>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</si>
  <si>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</si>
  <si>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</si>
  <si>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</si>
  <si>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</si>
  <si>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</si>
  <si>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</si>
  <si>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</si>
  <si>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</si>
  <si>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</si>
  <si>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</si>
  <si>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</si>
  <si>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</si>
  <si>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</si>
  <si>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</si>
  <si>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</si>
  <si>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</si>
  <si>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</si>
  <si>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</si>
  <si>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</si>
  <si>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</si>
  <si>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</si>
  <si>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</si>
  <si>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</si>
  <si>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</si>
  <si>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</si>
  <si>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</si>
  <si>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</si>
  <si>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</si>
  <si>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</si>
  <si>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</si>
  <si>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</si>
  <si>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</si>
  <si>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</si>
  <si>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</si>
  <si>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</si>
  <si>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</si>
  <si>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</si>
  <si>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</si>
  <si>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</si>
  <si>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</si>
  <si>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</si>
  <si>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</si>
  <si>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</si>
  <si>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</si>
  <si>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</si>
  <si>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</si>
  <si>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</si>
  <si>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</si>
  <si>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</si>
  <si>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</si>
  <si>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</si>
  <si>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</si>
  <si>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</si>
  <si>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</si>
  <si>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</si>
  <si>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</si>
  <si>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</si>
  <si>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</si>
  <si>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</si>
  <si>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</si>
  <si>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</si>
  <si>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</si>
  <si>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</si>
  <si>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</si>
  <si>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</si>
  <si>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</si>
  <si>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</si>
  <si>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</si>
  <si>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</si>
  <si>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</si>
  <si>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</si>
  <si>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</si>
  <si>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</si>
  <si>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</si>
  <si>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</si>
  <si>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</si>
  <si>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</si>
  <si>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</si>
  <si>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</si>
  <si>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</si>
  <si>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</si>
  <si>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</si>
  <si>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</si>
  <si>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</si>
  <si>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</si>
  <si>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</si>
  <si>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</si>
  <si>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</si>
  <si>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</si>
  <si>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</si>
  <si>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</si>
  <si>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</si>
  <si>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</si>
  <si>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</si>
  <si>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</si>
  <si>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</si>
  <si>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</si>
  <si>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</si>
  <si>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</si>
  <si>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</si>
  <si>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</si>
  <si>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</si>
  <si>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</si>
  <si>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</si>
  <si>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</si>
  <si>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</si>
  <si>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</si>
  <si>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</si>
  <si>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</si>
  <si>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</si>
  <si>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</si>
  <si>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</si>
  <si>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</si>
  <si>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</si>
  <si>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</si>
  <si>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</si>
  <si>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</si>
  <si>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</si>
  <si>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</si>
  <si>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</si>
  <si>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</si>
  <si>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</si>
  <si>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</si>
  <si>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</si>
  <si>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</si>
  <si>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</si>
  <si>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</si>
  <si>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</si>
  <si>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</si>
  <si>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</si>
  <si>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</si>
  <si>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</si>
  <si>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</si>
  <si>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</si>
  <si>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</si>
  <si>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</si>
  <si>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</si>
  <si>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</si>
  <si>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</si>
  <si>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</si>
  <si>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</si>
  <si>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</si>
  <si>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</si>
  <si>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</si>
  <si>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</si>
  <si>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</si>
  <si>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</si>
  <si>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</si>
  <si>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</si>
  <si>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</si>
  <si>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</si>
  <si>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</si>
  <si>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</si>
  <si>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</si>
  <si>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</si>
  <si>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</si>
  <si>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</si>
  <si>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</si>
  <si>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</si>
  <si>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</si>
  <si>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</si>
  <si>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</si>
  <si>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</si>
  <si>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</si>
  <si>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</si>
  <si>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</si>
  <si>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</si>
  <si>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</si>
  <si>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</si>
  <si>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</si>
  <si>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</si>
  <si>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</si>
  <si>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</si>
  <si>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</si>
  <si>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</si>
  <si>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</si>
  <si>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</si>
  <si>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</si>
  <si>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</si>
  <si>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</si>
  <si>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</si>
  <si>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</si>
  <si>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</si>
  <si>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</si>
  <si>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</si>
  <si>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</si>
  <si>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</si>
  <si>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</si>
  <si>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</si>
  <si>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</si>
  <si>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</si>
  <si>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</si>
  <si>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</si>
  <si>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</si>
  <si>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</si>
  <si>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</si>
  <si>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</si>
  <si>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</si>
  <si>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</si>
  <si>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</si>
  <si>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</si>
  <si>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</si>
  <si>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</si>
  <si>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</si>
  <si>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</si>
  <si>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</si>
  <si>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</si>
  <si>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</si>
  <si>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</si>
  <si>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</si>
  <si>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</si>
  <si>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</si>
  <si>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</si>
  <si>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</si>
  <si>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</si>
  <si>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</si>
  <si>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</si>
  <si>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</si>
  <si>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</si>
  <si>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</si>
  <si>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</si>
  <si>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</si>
  <si>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</si>
  <si>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</si>
  <si>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</si>
  <si>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</si>
  <si>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</si>
  <si>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</si>
  <si>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</si>
  <si>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</si>
  <si>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</si>
  <si>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</si>
  <si>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</si>
  <si>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</si>
  <si>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</si>
  <si>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</si>
  <si>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</si>
  <si>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</si>
  <si>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</si>
  <si>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</si>
  <si>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</si>
  <si>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</si>
  <si>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</si>
  <si>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</si>
  <si>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</si>
  <si>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</si>
  <si>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</si>
  <si>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</si>
  <si>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</si>
  <si>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</si>
  <si>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</si>
  <si>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</si>
  <si>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</si>
  <si>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</si>
  <si>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</si>
  <si>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</si>
  <si>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</si>
  <si>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</si>
  <si>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</si>
  <si>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</si>
  <si>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</si>
  <si>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</si>
  <si>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</si>
  <si>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</si>
  <si>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</si>
  <si>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</si>
  <si>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</si>
  <si>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</si>
  <si>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</si>
  <si>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</si>
  <si>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</si>
  <si>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</si>
  <si>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</si>
  <si>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</si>
  <si>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</si>
  <si>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</si>
  <si>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</si>
  <si>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</si>
  <si>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</si>
  <si>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</si>
  <si>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</si>
  <si>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</si>
  <si>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</si>
  <si>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</si>
  <si>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</si>
  <si>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</si>
  <si>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</si>
  <si>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</si>
  <si>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</si>
  <si>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</si>
  <si>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</si>
  <si>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</si>
  <si>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</si>
  <si>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</si>
  <si>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</si>
  <si>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</si>
  <si>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</si>
  <si>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</si>
  <si>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</si>
  <si>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</si>
  <si>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</si>
  <si>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</si>
  <si>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</si>
  <si>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</si>
  <si>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</si>
  <si>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</si>
  <si>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</si>
  <si>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</si>
  <si>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</si>
  <si>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</si>
  <si>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</si>
  <si>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</si>
  <si>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</si>
  <si>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</si>
  <si>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</si>
  <si>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</si>
  <si>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</si>
  <si>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</si>
  <si>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</si>
  <si>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</si>
  <si>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</si>
  <si>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</si>
  <si>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</si>
  <si>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</si>
  <si>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</si>
  <si>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</si>
  <si>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</si>
  <si>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</si>
  <si>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</si>
  <si>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</si>
  <si>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</si>
  <si>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</si>
  <si>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</si>
  <si>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</si>
  <si>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</si>
  <si>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</si>
  <si>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</si>
  <si>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</si>
  <si>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</si>
  <si>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</si>
  <si>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</si>
  <si>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</si>
  <si>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</si>
  <si>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</si>
  <si>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</si>
  <si>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</si>
  <si>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</si>
  <si>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</si>
  <si>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</si>
  <si>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</si>
  <si>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</si>
  <si>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</si>
  <si>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</si>
  <si>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</si>
  <si>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</si>
  <si>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</si>
  <si>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</si>
  <si>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</si>
  <si>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</si>
  <si>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</si>
  <si>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</si>
  <si>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</si>
  <si>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</si>
  <si>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</si>
  <si>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</si>
  <si>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</si>
  <si>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</si>
  <si>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</si>
  <si>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</si>
  <si>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</si>
  <si>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</si>
  <si>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</si>
  <si>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</si>
  <si>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</si>
  <si>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</si>
  <si>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</si>
  <si>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</si>
  <si>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</si>
  <si>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</si>
  <si>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</si>
  <si>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</si>
  <si>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</si>
  <si>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</si>
  <si>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</si>
  <si>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</si>
  <si>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</si>
  <si>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</si>
  <si>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</si>
  <si>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</si>
  <si>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</si>
  <si>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</si>
  <si>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</si>
  <si>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</si>
  <si>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</si>
  <si>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</si>
  <si>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</si>
  <si>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</si>
  <si>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</si>
  <si>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</si>
  <si>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</si>
  <si>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</si>
  <si>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</si>
  <si>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</si>
  <si>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</si>
  <si>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</si>
  <si>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</si>
  <si>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</si>
  <si>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</si>
  <si>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</si>
  <si>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</si>
  <si>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</si>
  <si>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</si>
  <si>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</si>
  <si>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</si>
  <si>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</si>
  <si>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</si>
  <si>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</si>
  <si>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</si>
  <si>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</si>
  <si>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</si>
  <si>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</si>
  <si>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</si>
  <si>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</si>
  <si>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</si>
  <si>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</si>
  <si>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</si>
  <si>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</si>
  <si>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</si>
  <si>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</si>
  <si>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</si>
  <si>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</si>
  <si>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</si>
  <si>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</si>
  <si>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</si>
  <si>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</si>
  <si>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</si>
  <si>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</si>
  <si>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</si>
  <si>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</si>
  <si>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</si>
  <si>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</si>
  <si>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</si>
  <si>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</si>
  <si>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</si>
  <si>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</si>
  <si>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</si>
  <si>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</si>
  <si>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</si>
  <si>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</si>
  <si>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</si>
  <si>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</si>
  <si>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</si>
  <si>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</si>
  <si>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</si>
  <si>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</si>
  <si>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</si>
  <si>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</si>
  <si>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</si>
  <si>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</si>
  <si>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</si>
  <si>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</si>
  <si>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</si>
  <si>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</si>
  <si>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</si>
  <si>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</si>
  <si>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</si>
  <si>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</si>
  <si>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</si>
  <si>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</si>
  <si>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</si>
  <si>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</si>
  <si>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</si>
  <si>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</si>
  <si>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</si>
  <si>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</si>
  <si>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</si>
  <si>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</si>
  <si>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</si>
  <si>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</si>
  <si>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</si>
  <si>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</si>
  <si>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</si>
  <si>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</si>
  <si>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</si>
  <si>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</si>
  <si>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</si>
  <si>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</si>
  <si>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</si>
  <si>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</si>
  <si>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</si>
  <si>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</si>
  <si>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</si>
  <si>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</si>
  <si>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</si>
  <si>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</si>
  <si>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</si>
  <si>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</si>
  <si>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</si>
  <si>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</si>
  <si>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</si>
  <si>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</si>
  <si>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</si>
  <si>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</si>
  <si>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</si>
  <si>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</si>
  <si>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</si>
  <si>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</si>
  <si>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</si>
  <si>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</si>
  <si>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</si>
  <si>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</si>
  <si>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</si>
  <si>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</si>
  <si>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</si>
  <si>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</si>
  <si>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</si>
  <si>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</si>
  <si>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</si>
  <si>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</si>
  <si>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</si>
  <si>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</si>
  <si>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</si>
  <si>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</si>
  <si>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</si>
  <si>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</si>
  <si>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</si>
  <si>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</si>
  <si>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</si>
  <si>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</si>
  <si>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</si>
  <si>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</si>
  <si>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</si>
  <si>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</si>
  <si>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</si>
  <si>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</si>
  <si>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</si>
  <si>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</si>
  <si>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</si>
  <si>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</si>
  <si>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</si>
  <si>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</si>
  <si>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</si>
  <si>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</si>
  <si>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</si>
  <si>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</si>
  <si>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</si>
  <si>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</si>
  <si>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</si>
  <si>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</si>
  <si>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</si>
  <si>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</si>
  <si>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</si>
  <si>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</si>
  <si>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</si>
  <si>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</si>
  <si>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</si>
  <si>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</si>
  <si>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</si>
  <si>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</si>
  <si>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</si>
  <si>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</si>
  <si>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</si>
  <si>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</si>
  <si>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</si>
  <si>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</si>
  <si>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</si>
  <si>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</si>
  <si>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</si>
  <si>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</si>
  <si>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</si>
  <si>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</si>
  <si>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</si>
  <si>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</si>
  <si>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</si>
  <si>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</si>
  <si>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</si>
  <si>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</si>
  <si>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</si>
  <si>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</si>
  <si>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</si>
  <si>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</si>
  <si>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</si>
  <si>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</si>
  <si>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</si>
  <si>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</si>
  <si>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</si>
  <si>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</si>
  <si>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</si>
  <si>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</si>
  <si>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</si>
  <si>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</si>
  <si>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</si>
  <si>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</si>
  <si>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</si>
  <si>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</si>
  <si>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</si>
  <si>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</si>
  <si>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</si>
  <si>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</si>
  <si>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</si>
  <si>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</si>
  <si>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</si>
  <si>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</si>
  <si>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</si>
  <si>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</si>
  <si>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</si>
  <si>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</si>
  <si>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</si>
  <si>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</si>
  <si>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</si>
  <si>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</si>
  <si>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</si>
  <si>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</si>
  <si>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</si>
  <si>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</si>
  <si>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</si>
  <si>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</si>
  <si>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</si>
  <si>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</si>
  <si>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</si>
  <si>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</si>
  <si>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</si>
  <si>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</si>
  <si>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</si>
  <si>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</si>
  <si>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</si>
  <si>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</si>
  <si>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</si>
  <si>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</si>
  <si>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</si>
  <si>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</si>
  <si>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</si>
  <si>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</si>
  <si>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</si>
  <si>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</si>
  <si>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</si>
  <si>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</si>
  <si>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</si>
  <si>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</si>
  <si>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</si>
  <si>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</si>
  <si>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</si>
  <si>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</si>
  <si>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</si>
  <si>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</si>
  <si>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</si>
  <si>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</si>
  <si>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</si>
  <si>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</si>
  <si>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</si>
  <si>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</si>
  <si>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</si>
  <si>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</si>
  <si>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</si>
  <si>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</si>
  <si>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</si>
  <si>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</si>
  <si>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</si>
  <si>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</si>
  <si>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</si>
  <si>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</si>
  <si>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</si>
  <si>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</si>
  <si>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</si>
  <si>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</si>
  <si>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</si>
  <si>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</si>
  <si>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</si>
  <si>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</si>
  <si>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</si>
  <si>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</si>
  <si>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</si>
  <si>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</si>
  <si>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</si>
  <si>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</si>
  <si>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</si>
  <si>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</si>
  <si>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</si>
  <si>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</si>
  <si>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</si>
  <si>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</si>
  <si>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</si>
  <si>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</si>
  <si>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</si>
  <si>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</si>
  <si>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</si>
  <si>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</si>
  <si>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</si>
  <si>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</si>
  <si>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</si>
  <si>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</si>
  <si>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</si>
  <si>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</si>
  <si>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</si>
  <si>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</si>
  <si>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</si>
  <si>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</si>
  <si>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</si>
  <si>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</si>
  <si>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</si>
  <si>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</si>
  <si>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</si>
  <si>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</si>
  <si>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</si>
  <si>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</si>
  <si>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</si>
  <si>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</si>
  <si>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</si>
  <si>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</si>
  <si>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</si>
  <si>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</si>
  <si>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</si>
  <si>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</si>
  <si>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</si>
  <si>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</si>
  <si>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</si>
  <si>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</si>
  <si>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</si>
  <si>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</si>
  <si>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</si>
  <si>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</si>
  <si>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</si>
  <si>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</si>
  <si>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</si>
  <si>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</si>
  <si>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</si>
  <si>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</si>
  <si>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</si>
  <si>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</si>
  <si>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</si>
  <si>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</si>
  <si>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</si>
  <si>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</si>
  <si>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</si>
  <si>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</si>
  <si>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</si>
  <si>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</si>
  <si>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</si>
  <si>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</si>
  <si>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</si>
  <si>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</si>
  <si>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</si>
  <si>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</si>
  <si>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</si>
  <si>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</si>
  <si>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</si>
  <si>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</si>
  <si>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</si>
  <si>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</si>
  <si>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</si>
  <si>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</si>
  <si>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</si>
  <si>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</si>
  <si>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</si>
  <si>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</si>
  <si>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</si>
  <si>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</si>
  <si>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</si>
  <si>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</si>
  <si>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</si>
  <si>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</si>
  <si>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</si>
  <si>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</si>
  <si>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</si>
  <si>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</si>
  <si>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</si>
  <si>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</si>
  <si>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</si>
  <si>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</si>
  <si>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</si>
  <si>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</si>
  <si>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</si>
  <si>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</si>
  <si>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</si>
  <si>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</si>
  <si>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</si>
  <si>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</si>
  <si>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</si>
  <si>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</si>
  <si>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</si>
  <si>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</si>
  <si>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</si>
  <si>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</si>
  <si>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</si>
  <si>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</si>
  <si>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</si>
  <si>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</si>
  <si>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</si>
  <si>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</si>
  <si>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</si>
  <si>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</si>
  <si>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</si>
  <si>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</si>
  <si>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</si>
  <si>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</si>
  <si>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</si>
  <si>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</si>
  <si>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</si>
  <si>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</si>
  <si>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</si>
  <si>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</si>
  <si>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</si>
  <si>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</si>
  <si>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</si>
  <si>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</si>
  <si>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</si>
  <si>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</si>
  <si>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</si>
  <si>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</si>
  <si>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</si>
  <si>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</si>
  <si>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</si>
  <si>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</si>
  <si>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</si>
  <si>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</si>
  <si>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</si>
  <si>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</si>
  <si>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</si>
  <si>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</si>
  <si>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</si>
  <si>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</si>
  <si>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</si>
  <si>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</si>
  <si>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</si>
  <si>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</si>
  <si>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</si>
  <si>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</si>
  <si>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</si>
  <si>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</si>
  <si>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</si>
  <si>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</si>
  <si>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</si>
  <si>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</si>
  <si>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</si>
  <si>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</si>
  <si>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</si>
  <si>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</si>
  <si>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</si>
  <si>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</si>
  <si>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</si>
  <si>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</si>
  <si>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</si>
  <si>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</si>
  <si>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</si>
  <si>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</si>
  <si>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</si>
  <si>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</si>
  <si>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</si>
  <si>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</si>
  <si>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</si>
  <si>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</si>
  <si>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</si>
  <si>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</si>
  <si>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</si>
  <si>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</si>
  <si>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</si>
  <si>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</si>
  <si>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</si>
  <si>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</si>
  <si>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</si>
  <si>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</si>
  <si>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</si>
  <si>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</si>
  <si>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</si>
  <si>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</si>
  <si>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</si>
  <si>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</si>
  <si>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</si>
  <si>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</si>
  <si>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</si>
  <si>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</si>
  <si>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</si>
  <si>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</si>
  <si>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</si>
  <si>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</si>
  <si>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</si>
  <si>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</si>
  <si>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</si>
  <si>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</si>
  <si>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</si>
  <si>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</si>
  <si>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</si>
  <si>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</si>
  <si>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</si>
  <si>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</si>
  <si>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</si>
  <si>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</si>
  <si>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</si>
  <si>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</si>
  <si>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</si>
  <si>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</si>
  <si>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</si>
  <si>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</si>
  <si>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</si>
  <si>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</si>
  <si>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</si>
  <si>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</si>
  <si>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</si>
  <si>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</si>
  <si>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</si>
  <si>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</si>
  <si>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</si>
  <si>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</si>
  <si>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</si>
  <si>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</si>
  <si>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</si>
  <si>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</si>
  <si>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</si>
  <si>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</si>
  <si>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</si>
  <si>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</si>
  <si>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</si>
  <si>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</si>
  <si>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</si>
  <si>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</si>
  <si>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</si>
  <si>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</si>
  <si>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</si>
  <si>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</si>
  <si>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</si>
  <si>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</si>
  <si>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</si>
  <si>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</si>
  <si>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</si>
  <si>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</si>
  <si>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</si>
  <si>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</si>
  <si>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</si>
  <si>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</si>
  <si>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</si>
  <si>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</si>
  <si>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</si>
  <si>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</si>
  <si>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</si>
  <si>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</si>
  <si>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</si>
  <si>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</si>
  <si>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</si>
  <si>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</si>
  <si>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</si>
  <si>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</si>
  <si>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</si>
  <si>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</si>
  <si>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</si>
  <si>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</si>
  <si>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</si>
  <si>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</si>
  <si>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</si>
  <si>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</si>
  <si>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</si>
  <si>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</si>
  <si>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</si>
  <si>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</si>
  <si>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</si>
  <si>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</si>
  <si>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</si>
  <si>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</si>
  <si>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</si>
  <si>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</si>
  <si>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</si>
  <si>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</si>
  <si>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</si>
  <si>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</si>
  <si>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</si>
  <si>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</si>
  <si>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</si>
  <si>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</si>
  <si>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</si>
  <si>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</si>
  <si>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</si>
  <si>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</si>
  <si>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</si>
  <si>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</si>
  <si>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</si>
  <si>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</si>
  <si>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</si>
  <si>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</si>
  <si>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</si>
  <si>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</si>
  <si>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</si>
  <si>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</si>
  <si>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</si>
  <si>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</si>
  <si>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</si>
  <si>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</si>
  <si>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</si>
  <si>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</si>
  <si>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</si>
  <si>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</si>
  <si>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</si>
  <si>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</si>
  <si>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</si>
  <si>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</si>
  <si>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</si>
  <si>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</si>
  <si>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</si>
  <si>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</si>
  <si>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</si>
  <si>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</si>
  <si>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</si>
  <si>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</si>
  <si>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</si>
  <si>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</si>
  <si>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</si>
  <si>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</si>
  <si>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</si>
  <si>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</si>
  <si>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</si>
  <si>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</si>
  <si>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</si>
  <si>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</si>
  <si>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</si>
  <si>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</si>
  <si>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</si>
  <si>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</si>
  <si>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</si>
  <si>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</si>
  <si>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</si>
  <si>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</si>
  <si>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</si>
  <si>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</si>
  <si>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</si>
  <si>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</si>
  <si>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</si>
  <si>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</si>
  <si>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</si>
  <si>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</si>
  <si>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</si>
  <si>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</si>
  <si>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</si>
  <si>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</si>
  <si>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</si>
  <si>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</si>
  <si>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</si>
  <si>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</si>
  <si>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</si>
  <si>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</si>
  <si>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</si>
  <si>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</si>
  <si>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</si>
  <si>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</si>
  <si>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</si>
  <si>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</si>
  <si>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</si>
  <si>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</si>
  <si>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</si>
  <si>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</si>
  <si>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</si>
  <si>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</si>
  <si>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</si>
  <si>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</si>
  <si>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</si>
  <si>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</si>
  <si>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</si>
  <si>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</si>
  <si>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</si>
  <si>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</si>
  <si>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</si>
  <si>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</si>
  <si>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</si>
  <si>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</si>
  <si>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</si>
  <si>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</si>
  <si>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</si>
  <si>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</si>
  <si>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</si>
  <si>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</si>
  <si>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</si>
  <si>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</si>
  <si>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</si>
  <si>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</si>
  <si>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</si>
  <si>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</si>
  <si>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</si>
  <si>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</si>
  <si>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</si>
  <si>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</si>
  <si>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</si>
  <si>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</si>
  <si>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</si>
  <si>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</si>
  <si>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</si>
  <si>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</si>
  <si>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</si>
  <si>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</si>
  <si>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</si>
  <si>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</si>
  <si>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</si>
  <si>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</si>
  <si>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</si>
  <si>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</si>
  <si>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</si>
  <si>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</si>
  <si>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</si>
  <si>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</si>
  <si>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</si>
  <si>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</si>
  <si>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</si>
  <si>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</si>
  <si>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</si>
  <si>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</si>
  <si>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</si>
  <si>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</si>
  <si>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</si>
  <si>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</si>
  <si>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</si>
  <si>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</si>
  <si>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</si>
  <si>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</si>
  <si>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</si>
  <si>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</si>
  <si>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</si>
  <si>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</si>
  <si>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</si>
  <si>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</si>
  <si>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</si>
  <si>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</si>
  <si>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</si>
  <si>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</si>
  <si>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</si>
  <si>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</si>
  <si>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</si>
  <si>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</si>
  <si>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</si>
  <si>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</si>
  <si>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</si>
  <si>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</si>
  <si>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</si>
  <si>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</si>
  <si>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</si>
  <si>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</si>
  <si>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</si>
  <si>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</si>
  <si>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</si>
  <si>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</si>
  <si>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</si>
  <si>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</si>
  <si>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</si>
  <si>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</si>
  <si>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</si>
  <si>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</si>
  <si>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</si>
  <si>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</si>
  <si>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</si>
  <si>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</si>
  <si>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</si>
  <si>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</si>
  <si>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</si>
  <si>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</si>
  <si>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</si>
  <si>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</si>
  <si>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</si>
  <si>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</si>
  <si>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</si>
  <si>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</si>
  <si>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</si>
  <si>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</si>
  <si>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</si>
  <si>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</si>
  <si>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</si>
  <si>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</si>
  <si>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</si>
  <si>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</si>
  <si>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</si>
  <si>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</si>
  <si>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</si>
  <si>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</si>
  <si>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</si>
  <si>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</si>
  <si>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</si>
  <si>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</si>
  <si>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</si>
  <si>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</si>
  <si>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</si>
  <si>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</si>
  <si>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</si>
  <si>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</si>
  <si>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</si>
  <si>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</si>
  <si>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</si>
  <si>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</si>
  <si>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</si>
  <si>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</si>
  <si>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</si>
  <si>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</si>
  <si>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</si>
  <si>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</si>
  <si>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</si>
  <si>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</si>
  <si>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</si>
  <si>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</si>
  <si>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</si>
  <si>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</si>
  <si>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</si>
  <si>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</si>
  <si>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</si>
  <si>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</si>
  <si>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</si>
  <si>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</si>
  <si>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</si>
  <si>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</si>
  <si>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</si>
  <si>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</si>
  <si>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</si>
  <si>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</si>
  <si>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</si>
  <si>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</si>
  <si>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</si>
  <si>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</si>
  <si>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</si>
  <si>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</si>
  <si>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</si>
  <si>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</si>
  <si>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</si>
  <si>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</si>
  <si>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</si>
  <si>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</si>
  <si>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</si>
  <si>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</si>
  <si>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</si>
  <si>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</si>
  <si>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</si>
  <si>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</si>
  <si>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</si>
  <si>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</si>
  <si>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</si>
  <si>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</si>
  <si>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</si>
  <si>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</si>
  <si>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</si>
  <si>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</si>
  <si>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</si>
  <si>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</si>
  <si>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</si>
  <si>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</si>
  <si>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</si>
  <si>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</si>
  <si>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</si>
  <si>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</si>
  <si>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</si>
  <si>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</si>
  <si>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</si>
  <si>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</si>
  <si>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</si>
  <si>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</si>
  <si>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</si>
  <si>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</si>
  <si>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</si>
  <si>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</si>
  <si>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</si>
  <si>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</si>
  <si>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</si>
  <si>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</si>
  <si>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</si>
  <si>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</si>
  <si>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</si>
  <si>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</si>
  <si>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</si>
  <si>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</si>
  <si>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</si>
  <si>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</si>
  <si>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</si>
  <si>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</si>
  <si>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</si>
  <si>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</si>
  <si>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</si>
  <si>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</si>
  <si>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</si>
  <si>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</si>
  <si>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</si>
  <si>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</si>
  <si>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</si>
  <si>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</si>
  <si>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</si>
  <si>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</si>
  <si>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</si>
  <si>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</si>
  <si>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</si>
  <si>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</si>
  <si>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</si>
  <si>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</si>
  <si>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</si>
  <si>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</si>
  <si>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</si>
  <si>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</si>
  <si>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</si>
  <si>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</si>
  <si>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</si>
  <si>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</si>
  <si>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</si>
  <si>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</si>
  <si>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</si>
  <si>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</si>
  <si>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</si>
  <si>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</si>
  <si>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</si>
  <si>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</si>
  <si>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</si>
  <si>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</si>
  <si>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</si>
  <si>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</si>
  <si>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</si>
  <si>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</si>
  <si>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</si>
  <si>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</si>
  <si>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</si>
  <si>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</si>
  <si>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</si>
  <si>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</si>
  <si>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</si>
  <si>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</si>
  <si>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</si>
  <si>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</si>
  <si>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</si>
  <si>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</si>
  <si>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</si>
  <si>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</si>
  <si>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</si>
  <si>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</si>
  <si>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</si>
  <si>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</si>
  <si>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</si>
  <si>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</si>
  <si>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</si>
  <si>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</si>
  <si>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</si>
  <si>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</si>
  <si>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</si>
  <si>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</si>
  <si>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</si>
  <si>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</si>
  <si>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</si>
  <si>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</si>
  <si>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</si>
  <si>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</si>
  <si>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</si>
  <si>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</si>
  <si>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</si>
  <si>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</si>
  <si>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</si>
  <si>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</si>
  <si>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</si>
  <si>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</si>
  <si>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</si>
  <si>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</si>
  <si>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</si>
  <si>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</si>
  <si>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</si>
  <si>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</si>
  <si>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</si>
  <si>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</si>
  <si>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</si>
  <si>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</si>
  <si>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</si>
  <si>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</si>
  <si>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</si>
  <si>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</si>
  <si>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</si>
  <si>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</si>
  <si>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</si>
  <si>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</si>
  <si>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</si>
  <si>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</si>
  <si>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</si>
  <si>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</si>
  <si>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</si>
  <si>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</si>
  <si>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</si>
  <si>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</si>
  <si>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</si>
  <si>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</si>
  <si>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</si>
  <si>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</si>
  <si>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</si>
  <si>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</si>
  <si>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</si>
  <si>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</si>
  <si>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</si>
  <si>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</si>
  <si>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</si>
  <si>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</si>
  <si>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</si>
  <si>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</si>
  <si>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</si>
  <si>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</si>
  <si>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</si>
  <si>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</si>
  <si>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</si>
  <si>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</si>
  <si>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</si>
  <si>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</si>
  <si>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</si>
  <si>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</si>
  <si>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</si>
  <si>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</si>
  <si>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</si>
  <si>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</si>
  <si>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</si>
  <si>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</si>
  <si>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</si>
  <si>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</si>
  <si>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</si>
  <si>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</si>
  <si>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</si>
  <si>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</si>
  <si>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</si>
  <si>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</si>
  <si>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</si>
  <si>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</si>
  <si>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</si>
  <si>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</si>
  <si>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</si>
  <si>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</si>
  <si>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</si>
  <si>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</si>
  <si>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</si>
  <si>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</si>
  <si>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</si>
  <si>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</si>
  <si>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</si>
  <si>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</si>
  <si>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</si>
  <si>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</si>
  <si>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</si>
  <si>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</si>
  <si>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</si>
  <si>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</si>
  <si>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</si>
  <si>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</si>
  <si>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</si>
  <si>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</si>
  <si>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</si>
  <si>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</si>
  <si>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</si>
  <si>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</si>
  <si>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</si>
  <si>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</si>
  <si>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</si>
  <si>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</si>
  <si>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</si>
  <si>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</si>
  <si>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</si>
  <si>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</si>
  <si>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</si>
  <si>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</si>
  <si>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</si>
  <si>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</si>
  <si>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</si>
  <si>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</si>
  <si>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</si>
  <si>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</si>
  <si>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</si>
  <si>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</si>
  <si>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</si>
  <si>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</si>
  <si>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</si>
  <si>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</si>
  <si>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</si>
  <si>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</si>
  <si>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</si>
  <si>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</si>
  <si>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</si>
  <si>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</si>
  <si>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</si>
  <si>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</si>
  <si>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</si>
  <si>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</si>
  <si>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</si>
  <si>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</si>
  <si>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</si>
  <si>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</si>
  <si>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</si>
  <si>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</si>
  <si>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</si>
  <si>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</si>
  <si>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</si>
  <si>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</si>
  <si>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</si>
  <si>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</si>
  <si>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</si>
  <si>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</si>
  <si>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</si>
  <si>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</si>
  <si>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</si>
  <si>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</si>
  <si>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</si>
  <si>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</si>
  <si>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</si>
  <si>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</si>
  <si>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</si>
  <si>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</si>
  <si>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</si>
  <si>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</si>
  <si>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</si>
  <si>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</si>
  <si>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</si>
  <si>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</si>
  <si>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</si>
  <si>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</si>
  <si>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</si>
  <si>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</si>
  <si>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</si>
  <si>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</si>
  <si>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</si>
  <si>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</si>
  <si>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</si>
  <si>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</si>
  <si>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</si>
  <si>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</si>
  <si>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</si>
  <si>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</si>
  <si>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</si>
  <si>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</si>
  <si>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</si>
  <si>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</si>
  <si>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</si>
  <si>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</si>
  <si>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</si>
  <si>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</si>
  <si>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</si>
  <si>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</si>
  <si>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</si>
  <si>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</si>
  <si>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</si>
  <si>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</si>
  <si>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</si>
  <si>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</si>
  <si>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</si>
  <si>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</si>
  <si>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</si>
  <si>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</si>
  <si>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</si>
  <si>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</si>
  <si>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</si>
  <si>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</si>
  <si>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</si>
  <si>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</si>
  <si>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</si>
  <si>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</si>
  <si>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</si>
  <si>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</si>
  <si>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</si>
  <si>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</si>
  <si>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</si>
  <si>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</si>
  <si>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</si>
  <si>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</si>
  <si>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</si>
  <si>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</si>
  <si>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</si>
  <si>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</si>
  <si>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</si>
  <si>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</si>
  <si>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</si>
  <si>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</si>
  <si>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</si>
  <si>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</si>
  <si>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</si>
  <si>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</si>
  <si>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</si>
  <si>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</si>
  <si>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</si>
  <si>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</si>
  <si>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</si>
  <si>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</si>
  <si>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</si>
  <si>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</si>
  <si>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</si>
  <si>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</si>
  <si>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</si>
  <si>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</si>
  <si>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</si>
  <si>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</si>
  <si>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</si>
  <si>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</si>
  <si>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</si>
  <si>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</si>
  <si>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</si>
  <si>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</si>
  <si>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</si>
  <si>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</si>
  <si>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</si>
  <si>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</si>
  <si>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</si>
  <si>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</si>
  <si>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</si>
  <si>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</si>
  <si>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</si>
  <si>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</si>
  <si>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</si>
  <si>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</si>
  <si>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</si>
  <si>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</si>
  <si>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</si>
  <si>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</si>
  <si>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</si>
  <si>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</si>
  <si>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</si>
  <si>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</si>
  <si>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</si>
  <si>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</si>
  <si>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</si>
  <si>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</si>
  <si>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</si>
  <si>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</si>
  <si>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</si>
  <si>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</si>
  <si>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</si>
  <si>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</si>
  <si>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</si>
  <si>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</si>
  <si>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</si>
  <si>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</si>
  <si>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</si>
  <si>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</si>
  <si>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</si>
  <si>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</si>
  <si>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</si>
  <si>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</si>
  <si>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</si>
  <si>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</si>
  <si>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</si>
  <si>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</si>
  <si>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</si>
  <si>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</si>
  <si>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</si>
  <si>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</si>
  <si>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</si>
  <si>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</si>
  <si>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</si>
  <si>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</si>
  <si>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</si>
  <si>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</si>
  <si>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</si>
  <si>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</si>
  <si>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</si>
  <si>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</si>
  <si>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</si>
  <si>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</si>
  <si>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</si>
  <si>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</si>
  <si>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</si>
  <si>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</si>
  <si>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</si>
  <si>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</si>
  <si>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</si>
  <si>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</si>
  <si>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</si>
  <si>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</si>
  <si>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</si>
  <si>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</si>
  <si>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</si>
  <si>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</si>
  <si>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</si>
  <si>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</si>
  <si>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</si>
  <si>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</si>
  <si>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</si>
  <si>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</si>
  <si>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</si>
  <si>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</si>
  <si>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</si>
  <si>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</si>
  <si>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</si>
  <si>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</si>
  <si>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</si>
  <si>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</si>
  <si>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</si>
  <si>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</si>
  <si>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</si>
  <si>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</si>
  <si>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</si>
  <si>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</si>
  <si>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</si>
  <si>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</si>
  <si>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</si>
  <si>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</si>
  <si>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</si>
  <si>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</si>
  <si>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</si>
  <si>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</si>
  <si>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</si>
  <si>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</si>
  <si>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</si>
  <si>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</si>
  <si>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</si>
  <si>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</si>
  <si>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</si>
  <si>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</si>
  <si>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</si>
  <si>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</si>
  <si>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</si>
  <si>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</si>
  <si>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</si>
  <si>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</si>
  <si>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</si>
  <si>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</si>
  <si>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</si>
  <si>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</si>
  <si>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</si>
  <si>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</si>
  <si>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</si>
  <si>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</si>
  <si>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</si>
  <si>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</si>
  <si>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</si>
  <si>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</si>
  <si>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</si>
  <si>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</si>
  <si>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</si>
  <si>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</si>
  <si>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</si>
  <si>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</si>
  <si>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</si>
  <si>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</si>
  <si>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</si>
  <si>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</si>
  <si>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</si>
  <si>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</si>
  <si>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</si>
  <si>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</si>
  <si>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</si>
  <si>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</si>
  <si>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</si>
  <si>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</si>
  <si>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</si>
  <si>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</si>
  <si>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</si>
  <si>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</si>
  <si>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</si>
  <si>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</si>
  <si>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</si>
  <si>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</si>
  <si>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</si>
  <si>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</si>
  <si>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</si>
  <si>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</si>
  <si>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</si>
  <si>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</si>
  <si>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</si>
  <si>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</si>
  <si>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</si>
  <si>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</si>
  <si>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</si>
  <si>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</si>
  <si>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</si>
  <si>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</si>
  <si>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</si>
  <si>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</si>
  <si>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</si>
  <si>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</si>
  <si>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</si>
  <si>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</si>
  <si>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</si>
  <si>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</si>
  <si>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</si>
  <si>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</si>
  <si>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</si>
  <si>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</si>
  <si>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</si>
  <si>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</si>
  <si>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</si>
  <si>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</si>
  <si>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</si>
  <si>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</si>
  <si>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</si>
  <si>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</si>
  <si>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</si>
  <si>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</si>
  <si>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</si>
  <si>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</si>
  <si>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</si>
  <si>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</si>
  <si>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</si>
  <si>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</si>
  <si>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</si>
  <si>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</si>
  <si>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</si>
  <si>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</si>
  <si>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</si>
  <si>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</si>
  <si>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</si>
  <si>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</si>
  <si>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</si>
  <si>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</si>
  <si>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</si>
  <si>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</si>
  <si>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</si>
  <si>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</si>
  <si>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</si>
  <si>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</si>
  <si>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</si>
  <si>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</si>
  <si>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</si>
  <si>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</si>
  <si>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</si>
  <si>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</si>
  <si>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</si>
  <si>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</si>
  <si>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</si>
  <si>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</si>
  <si>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</si>
  <si>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</si>
  <si>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</si>
  <si>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</si>
  <si>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</si>
  <si>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</si>
  <si>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</si>
  <si>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</si>
  <si>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</si>
  <si>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</si>
  <si>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</si>
  <si>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</si>
  <si>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</si>
  <si>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</si>
  <si>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</si>
  <si>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</si>
  <si>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</si>
  <si>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</si>
  <si>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</si>
  <si>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</si>
  <si>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</si>
  <si>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</si>
  <si>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</si>
  <si>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</si>
  <si>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</si>
  <si>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</si>
  <si>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</si>
  <si>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</si>
  <si>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</si>
  <si>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</si>
  <si>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</si>
  <si>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</si>
  <si>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</si>
  <si>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</si>
  <si>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</si>
  <si>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</si>
  <si>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</si>
  <si>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</si>
  <si>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</si>
  <si>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</si>
  <si>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</si>
  <si>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</si>
  <si>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</si>
  <si>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</si>
  <si>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</si>
  <si>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</si>
  <si>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</si>
  <si>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</si>
  <si>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</si>
  <si>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</si>
  <si>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</si>
  <si>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</si>
  <si>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</si>
  <si>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</si>
  <si>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</si>
  <si>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</si>
  <si>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</si>
  <si>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</si>
  <si>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</si>
  <si>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</si>
  <si>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</si>
  <si>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</si>
  <si>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</si>
  <si>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</si>
  <si>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</si>
  <si>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</si>
  <si>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</si>
  <si>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</si>
  <si>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</si>
  <si>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</si>
  <si>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</si>
  <si>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</si>
  <si>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</si>
  <si>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</si>
  <si>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</si>
  <si>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</si>
  <si>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</si>
  <si>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</si>
  <si>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</si>
  <si>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</si>
  <si>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</si>
  <si>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</si>
  <si>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</si>
  <si>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</si>
  <si>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</si>
  <si>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</si>
  <si>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</si>
  <si>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</si>
  <si>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</si>
  <si>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</si>
  <si>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</si>
  <si>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</si>
  <si>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</si>
  <si>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</si>
  <si>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</si>
  <si>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</si>
  <si>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</si>
  <si>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</si>
  <si>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</si>
  <si>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</si>
  <si>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</si>
  <si>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</si>
  <si>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</si>
  <si>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</si>
  <si>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</si>
  <si>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</si>
  <si>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</si>
  <si>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</si>
  <si>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</si>
  <si>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</si>
  <si>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</si>
  <si>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</si>
  <si>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</si>
  <si>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</si>
  <si>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</si>
  <si>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</si>
  <si>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</si>
  <si>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</si>
  <si>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</si>
  <si>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</si>
  <si>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</si>
  <si>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</si>
  <si>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</si>
  <si>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</si>
  <si>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</si>
  <si>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</si>
  <si>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</si>
  <si>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</si>
  <si>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</si>
  <si>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</si>
  <si>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</si>
  <si>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</si>
  <si>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</si>
  <si>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</si>
  <si>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</si>
  <si>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</si>
  <si>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</si>
  <si>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</si>
  <si>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</si>
  <si>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</si>
  <si>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</si>
  <si>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</si>
  <si>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</si>
  <si>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</si>
  <si>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</si>
  <si>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</si>
  <si>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</si>
  <si>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</si>
  <si>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</si>
  <si>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</si>
  <si>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</si>
  <si>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</si>
  <si>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</si>
  <si>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</si>
  <si>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</si>
  <si>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</si>
  <si>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</si>
  <si>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</si>
  <si>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</si>
  <si>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</si>
  <si>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</si>
  <si>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</si>
  <si>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</si>
  <si>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</si>
  <si>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</si>
  <si>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</si>
  <si>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</si>
  <si>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</si>
  <si>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</si>
  <si>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</si>
  <si>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</si>
  <si>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</si>
  <si>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</si>
  <si>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</si>
  <si>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</si>
  <si>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</si>
  <si>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</si>
  <si>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</si>
  <si>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</si>
  <si>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</si>
  <si>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</si>
  <si>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</si>
  <si>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</si>
  <si>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</si>
  <si>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</si>
  <si>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</si>
  <si>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</si>
  <si>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</si>
  <si>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</si>
  <si>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</si>
  <si>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</si>
  <si>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</si>
  <si>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</si>
  <si>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</si>
  <si>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</si>
  <si>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</si>
  <si>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</si>
  <si>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</si>
  <si>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</si>
  <si>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</si>
  <si>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</si>
  <si>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</si>
  <si>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</si>
  <si>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</si>
  <si>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</si>
  <si>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</si>
  <si>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</si>
  <si>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</si>
  <si>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</si>
  <si>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</si>
  <si>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</si>
  <si>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</si>
  <si>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</si>
  <si>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</si>
  <si>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</si>
  <si>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</si>
  <si>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</si>
  <si>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</si>
  <si>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</si>
  <si>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</si>
  <si>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</si>
  <si>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</si>
  <si>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</si>
  <si>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</si>
  <si>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</si>
  <si>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</si>
  <si>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</si>
  <si>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</si>
  <si>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</si>
  <si>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</si>
  <si>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</si>
  <si>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</si>
  <si>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</si>
  <si>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</si>
  <si>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</si>
  <si>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</si>
  <si>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</si>
  <si>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</si>
  <si>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</si>
  <si>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</si>
  <si>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</si>
  <si>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</si>
  <si>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</si>
  <si>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</si>
  <si>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</si>
  <si>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</si>
  <si>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</si>
  <si>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</si>
  <si>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</si>
  <si>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</si>
  <si>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</si>
  <si>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</si>
  <si>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</si>
  <si>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</si>
  <si>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</si>
  <si>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</si>
  <si>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</si>
  <si>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</si>
  <si>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</si>
  <si>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</si>
  <si>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</si>
  <si>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</si>
  <si>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</si>
  <si>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</si>
  <si>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</si>
  <si>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</si>
  <si>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</si>
  <si>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</si>
  <si>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</si>
  <si>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</si>
  <si>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</si>
  <si>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</si>
  <si>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</si>
  <si>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</si>
  <si>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</si>
  <si>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</si>
  <si>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</si>
  <si>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</si>
  <si>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</si>
  <si>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</si>
  <si>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</si>
  <si>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</si>
  <si>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</si>
  <si>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</si>
  <si>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</si>
  <si>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</si>
  <si>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</si>
  <si>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</si>
  <si>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</si>
  <si>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</si>
  <si>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</si>
  <si>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</si>
  <si>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</si>
  <si>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</si>
  <si>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</si>
  <si>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</si>
  <si>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</si>
  <si>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</si>
  <si>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</si>
  <si>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</si>
  <si>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</si>
  <si>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</si>
  <si>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</si>
  <si>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</si>
  <si>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</si>
  <si>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</si>
  <si>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</si>
  <si>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</si>
  <si>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</si>
  <si>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</si>
  <si>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</si>
  <si>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</si>
  <si>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</si>
  <si>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</si>
  <si>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</si>
  <si>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</si>
  <si>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</si>
  <si>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</si>
  <si>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</si>
  <si>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</si>
  <si>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</si>
  <si>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</si>
  <si>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</si>
  <si>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</si>
  <si>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</si>
  <si>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</si>
  <si>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</si>
  <si>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</si>
  <si>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</si>
  <si>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</si>
  <si>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</si>
  <si>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</si>
  <si>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</si>
  <si>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</si>
  <si>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</si>
  <si>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</si>
  <si>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</si>
  <si>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</si>
  <si>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</si>
  <si>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</si>
  <si>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</si>
  <si>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</si>
  <si>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</si>
  <si>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</si>
  <si>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</si>
  <si>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</si>
  <si>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</si>
  <si>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</si>
  <si>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</si>
  <si>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</si>
  <si>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</si>
  <si>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</si>
  <si>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</si>
  <si>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</si>
  <si>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</si>
  <si>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</si>
  <si>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</si>
  <si>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</si>
  <si>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</si>
  <si>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</si>
  <si>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</si>
  <si>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</si>
  <si>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</si>
  <si>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</si>
  <si>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</si>
  <si>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</si>
  <si>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</si>
  <si>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</si>
  <si>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</si>
  <si>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</si>
  <si>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</si>
  <si>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</si>
  <si>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</si>
  <si>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</si>
  <si>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</si>
  <si>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</si>
  <si>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</si>
  <si>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</si>
  <si>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</si>
  <si>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</si>
  <si>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</si>
  <si>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</si>
  <si>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</si>
  <si>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</si>
  <si>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</si>
  <si>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</si>
  <si>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</si>
  <si>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</si>
  <si>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</si>
  <si>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</si>
  <si>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</si>
  <si>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</si>
  <si>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</si>
  <si>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</si>
  <si>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</si>
  <si>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</si>
  <si>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</si>
  <si>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</si>
  <si>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</si>
  <si>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</si>
  <si>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</si>
  <si>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</si>
  <si>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</si>
  <si>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</si>
  <si>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</si>
  <si>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</si>
  <si>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</si>
  <si>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</si>
  <si>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</si>
  <si>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</si>
  <si>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</si>
  <si>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</si>
  <si>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</si>
  <si>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</si>
  <si>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</si>
  <si>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</si>
  <si>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</si>
  <si>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</si>
  <si>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</si>
  <si>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</si>
  <si>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</si>
  <si>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</si>
  <si>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</si>
  <si>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</si>
  <si>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</si>
  <si>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</si>
  <si>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</si>
  <si>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</si>
  <si>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</si>
  <si>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</si>
  <si>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</si>
  <si>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</si>
  <si>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</si>
  <si>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</si>
  <si>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</si>
  <si>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</si>
  <si>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</si>
  <si>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</si>
  <si>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</si>
  <si>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</si>
  <si>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</si>
  <si>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</si>
  <si>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</si>
  <si>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</si>
  <si>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</si>
  <si>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</si>
  <si>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</si>
  <si>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</si>
  <si>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</si>
  <si>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</si>
  <si>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</si>
  <si>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</si>
  <si>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</si>
  <si>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</si>
  <si>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</si>
  <si>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</si>
  <si>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</si>
  <si>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</si>
  <si>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</si>
  <si>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</si>
  <si>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</si>
  <si>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</si>
  <si>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</si>
  <si>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</si>
  <si>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</si>
  <si>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</si>
  <si>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</si>
  <si>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</si>
  <si>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</si>
  <si>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</si>
  <si>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</si>
  <si>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</si>
  <si>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</si>
  <si>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</si>
  <si>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</si>
  <si>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</si>
  <si>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</si>
  <si>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</si>
  <si>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</si>
  <si>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</si>
  <si>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</si>
  <si>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</si>
  <si>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</si>
  <si>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</si>
  <si>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</si>
  <si>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</si>
  <si>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</si>
  <si>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</si>
  <si>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</si>
  <si>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</si>
  <si>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</si>
  <si>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</si>
  <si>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</si>
  <si>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</si>
  <si>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</si>
  <si>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</si>
  <si>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</si>
  <si>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</si>
  <si>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</si>
  <si>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</si>
  <si>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</si>
  <si>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</si>
  <si>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</si>
  <si>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</si>
  <si>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</si>
  <si>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</si>
  <si>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</si>
  <si>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</si>
  <si>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</si>
  <si>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</si>
  <si>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</si>
  <si>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</si>
  <si>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</si>
  <si>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</si>
  <si>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</si>
  <si>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</si>
  <si>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</si>
  <si>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</si>
  <si>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</si>
  <si>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</si>
  <si>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</si>
  <si>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</si>
  <si>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</si>
  <si>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</si>
  <si>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</si>
  <si>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</si>
  <si>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</si>
  <si>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</si>
  <si>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</si>
  <si>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</si>
  <si>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</si>
  <si>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</si>
  <si>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</si>
  <si>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</si>
  <si>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</si>
  <si>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</si>
  <si>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</si>
  <si>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</si>
  <si>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</si>
  <si>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</si>
  <si>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</si>
  <si>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</si>
  <si>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</si>
  <si>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</si>
  <si>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</si>
  <si>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</si>
  <si>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</si>
  <si>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</si>
  <si>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</si>
  <si>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</si>
  <si>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</si>
  <si>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</si>
  <si>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</si>
  <si>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</si>
  <si>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</si>
  <si>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</si>
  <si>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</si>
  <si>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</si>
  <si>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</si>
  <si>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</si>
  <si>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</si>
  <si>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</si>
  <si>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</si>
  <si>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</si>
  <si>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</si>
  <si>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</si>
  <si>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</si>
  <si>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</si>
  <si>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</si>
  <si>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</si>
  <si>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</si>
  <si>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</si>
  <si>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</si>
  <si>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</si>
  <si>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</si>
  <si>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</si>
  <si>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</si>
  <si>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</si>
  <si>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</si>
  <si>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</si>
  <si>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</si>
  <si>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</si>
  <si>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</si>
  <si>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</si>
  <si>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</si>
  <si>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</si>
  <si>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</si>
  <si>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</si>
  <si>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</si>
  <si>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</si>
  <si>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</si>
  <si>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</si>
  <si>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</si>
  <si>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</si>
  <si>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</si>
  <si>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</si>
  <si>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</si>
  <si>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</si>
  <si>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</si>
  <si>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</si>
  <si>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</si>
  <si>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</si>
  <si>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</si>
  <si>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</si>
  <si>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</si>
  <si>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</si>
  <si>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</si>
  <si>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</si>
  <si>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</si>
  <si>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</si>
  <si>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</si>
  <si>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</si>
  <si>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</si>
  <si>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</si>
  <si>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</si>
  <si>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</si>
  <si>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</si>
  <si>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</si>
  <si>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</si>
  <si>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</si>
  <si>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</si>
  <si>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</si>
  <si>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</si>
  <si>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</si>
  <si>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</si>
  <si>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</si>
  <si>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</si>
  <si>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</si>
  <si>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</si>
  <si>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</si>
  <si>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</si>
  <si>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</si>
  <si>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</si>
  <si>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</si>
  <si>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</si>
  <si>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</si>
  <si>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</si>
  <si>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</si>
  <si>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</si>
  <si>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</si>
  <si>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</si>
  <si>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</si>
  <si>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</si>
  <si>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</si>
  <si>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</si>
  <si>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</si>
  <si>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</si>
  <si>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</si>
  <si>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</si>
  <si>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</si>
  <si>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</si>
  <si>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</si>
  <si>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</si>
  <si>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</si>
  <si>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</si>
  <si>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</si>
  <si>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</si>
  <si>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</si>
  <si>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</si>
  <si>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</si>
  <si>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</si>
  <si>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</si>
  <si>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</si>
  <si>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</si>
  <si>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</si>
  <si>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</si>
  <si>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</si>
  <si>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</si>
  <si>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</si>
  <si>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</si>
  <si>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</si>
  <si>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</si>
  <si>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</si>
  <si>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</si>
  <si>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</si>
  <si>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</si>
  <si>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</si>
  <si>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</si>
  <si>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</si>
  <si>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</si>
  <si>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</si>
  <si>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</si>
  <si>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</si>
  <si>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</si>
  <si>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</si>
  <si>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</si>
  <si>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</si>
  <si>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</si>
  <si>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</si>
  <si>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</si>
  <si>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</si>
  <si>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</si>
  <si>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</si>
  <si>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</si>
  <si>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</si>
  <si>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</si>
  <si>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</si>
  <si>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</si>
  <si>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</si>
  <si>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</si>
  <si>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</si>
  <si>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</si>
  <si>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</si>
  <si>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</si>
  <si>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</si>
  <si>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</si>
  <si>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</si>
  <si>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</si>
  <si>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</si>
  <si>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</si>
  <si>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</si>
  <si>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</si>
  <si>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</si>
  <si>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</si>
  <si>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</si>
  <si>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</si>
  <si>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</si>
  <si>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</si>
  <si>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</si>
  <si>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</si>
  <si>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</si>
  <si>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</si>
  <si>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</si>
  <si>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</si>
  <si>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</si>
  <si>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</si>
  <si>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</si>
  <si>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</si>
  <si>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</si>
  <si>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</si>
  <si>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</si>
  <si>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</si>
  <si>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</si>
  <si>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</si>
  <si>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</si>
  <si>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</si>
  <si>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</si>
  <si>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</si>
  <si>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</si>
  <si>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</si>
  <si>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</si>
  <si>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</si>
  <si>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</si>
  <si>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</si>
  <si>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</si>
  <si>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</si>
  <si>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</si>
  <si>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</si>
  <si>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</si>
  <si>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</si>
  <si>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</si>
  <si>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</si>
  <si>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</si>
  <si>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</si>
  <si>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</si>
  <si>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</si>
  <si>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</si>
  <si>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</si>
  <si>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</si>
  <si>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</si>
  <si>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</si>
  <si>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</si>
  <si>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</si>
  <si>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</si>
  <si>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</si>
  <si>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</si>
  <si>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</si>
  <si>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</si>
  <si>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</si>
  <si>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</si>
  <si>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</si>
  <si>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</si>
  <si>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</si>
  <si>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</si>
  <si>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</si>
  <si>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</si>
  <si>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</si>
  <si>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</si>
  <si>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</si>
  <si>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</si>
  <si>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</si>
  <si>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</si>
  <si>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</si>
  <si>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</si>
  <si>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</si>
  <si>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</si>
  <si>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</si>
  <si>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</si>
  <si>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</si>
  <si>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</si>
  <si>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</si>
  <si>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</si>
  <si>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</si>
  <si>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</si>
  <si>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</si>
  <si>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</si>
  <si>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</si>
  <si>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</si>
  <si>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</si>
  <si>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</si>
  <si>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</si>
  <si>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</si>
  <si>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</si>
  <si>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</si>
  <si>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</si>
  <si>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</si>
  <si>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</si>
  <si>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</si>
  <si>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</si>
  <si>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</si>
  <si>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</si>
  <si>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</si>
  <si>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</si>
  <si>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</si>
  <si>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</si>
  <si>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</si>
  <si>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</si>
  <si>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</si>
  <si>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</si>
  <si>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</si>
  <si>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</si>
  <si>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</si>
  <si>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</si>
  <si>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</si>
  <si>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</si>
  <si>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</si>
  <si>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</si>
  <si>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</si>
  <si>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</si>
  <si>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</si>
  <si>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</si>
  <si>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</si>
  <si>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</si>
  <si>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</si>
  <si>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</si>
  <si>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</si>
  <si>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</si>
  <si>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</si>
  <si>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</si>
  <si>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</si>
  <si>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</si>
  <si>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</si>
  <si>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</si>
  <si>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</si>
  <si>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</si>
  <si>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</si>
  <si>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</si>
  <si>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</si>
  <si>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</si>
  <si>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</si>
  <si>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</si>
  <si>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</si>
  <si>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</si>
  <si>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</si>
  <si>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</si>
  <si>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</si>
  <si>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</si>
  <si>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</si>
  <si>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</si>
  <si>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</si>
  <si>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</si>
  <si>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</si>
  <si>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</si>
  <si>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</si>
  <si>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</si>
  <si>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</si>
  <si>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</si>
  <si>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</si>
  <si>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</si>
  <si>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</si>
  <si>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</si>
  <si>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</si>
  <si>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</si>
  <si>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</si>
  <si>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</si>
  <si>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</si>
  <si>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</si>
  <si>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</si>
  <si>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</si>
  <si>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</si>
  <si>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</si>
  <si>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</si>
  <si>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</si>
  <si>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</si>
  <si>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</si>
  <si>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</si>
  <si>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</si>
  <si>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</si>
  <si>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</si>
  <si>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</si>
  <si>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</si>
  <si>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</si>
  <si>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</si>
  <si>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</si>
  <si>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</si>
  <si>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</si>
  <si>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</si>
  <si>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</si>
  <si>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</si>
  <si>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</si>
  <si>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</si>
  <si>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</si>
  <si>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</si>
  <si>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</si>
  <si>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</si>
  <si>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</si>
  <si>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</si>
  <si>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</si>
  <si>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</si>
  <si>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</si>
  <si>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</si>
  <si>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</si>
  <si>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</si>
  <si>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</si>
  <si>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</si>
  <si>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</si>
  <si>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</si>
  <si>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</si>
  <si>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</si>
  <si>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</si>
  <si>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</si>
  <si>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</si>
  <si>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</si>
  <si>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</si>
  <si>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</si>
  <si>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</si>
  <si>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</si>
  <si>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</si>
  <si>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</si>
  <si>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</si>
  <si>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</si>
  <si>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</si>
  <si>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</si>
  <si>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</si>
  <si>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</si>
  <si>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</si>
  <si>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</si>
  <si>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</si>
  <si>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</si>
  <si>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</si>
  <si>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</si>
  <si>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</si>
  <si>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</si>
  <si>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</si>
  <si>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</si>
  <si>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</si>
  <si>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</si>
  <si>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</si>
  <si>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</si>
  <si>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</si>
  <si>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</si>
  <si>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</si>
  <si>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</si>
  <si>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</si>
  <si>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</si>
  <si>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</si>
  <si>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</si>
  <si>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</si>
  <si>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</si>
  <si>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</si>
  <si>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</si>
  <si>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</si>
  <si>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</si>
  <si>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</si>
  <si>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</si>
  <si>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</si>
  <si>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</si>
  <si>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</si>
  <si>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</si>
  <si>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</si>
  <si>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</si>
  <si>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</si>
  <si>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</si>
  <si>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</si>
  <si>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</si>
  <si>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</si>
  <si>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</si>
  <si>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</si>
  <si>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</si>
  <si>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</si>
  <si>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</si>
  <si>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</si>
  <si>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</si>
  <si>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</si>
  <si>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</si>
  <si>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</si>
  <si>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</si>
  <si>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</si>
  <si>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</si>
  <si>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</si>
  <si>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</si>
  <si>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</si>
  <si>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</si>
  <si>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</si>
  <si>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</si>
  <si>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</si>
  <si>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</si>
  <si>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</si>
  <si>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</si>
  <si>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</si>
  <si>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</si>
  <si>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</si>
  <si>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</si>
  <si>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</si>
  <si>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</si>
  <si>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</si>
  <si>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</si>
  <si>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</si>
  <si>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</si>
  <si>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</si>
  <si>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</si>
  <si>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</si>
  <si>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</si>
  <si>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</si>
  <si>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</si>
  <si>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</si>
  <si>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</si>
  <si>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</si>
  <si>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</si>
  <si>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</si>
  <si>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</si>
  <si>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</si>
  <si>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</si>
  <si>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</si>
  <si>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</si>
  <si>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</si>
  <si>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</si>
  <si>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</si>
  <si>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</si>
  <si>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</si>
  <si>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</si>
  <si>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</si>
  <si>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</si>
  <si>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</si>
  <si>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</si>
  <si>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</si>
  <si>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</si>
  <si>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</si>
  <si>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</si>
  <si>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</si>
  <si>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</si>
  <si>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</si>
  <si>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</si>
  <si>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</si>
  <si>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</si>
  <si>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</si>
  <si>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</si>
  <si>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</si>
  <si>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</si>
  <si>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</si>
  <si>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</si>
  <si>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</si>
  <si>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</si>
  <si>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</si>
  <si>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</si>
  <si>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</si>
  <si>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</si>
  <si>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</si>
  <si>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</si>
  <si>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</si>
  <si>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</si>
  <si>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</si>
  <si>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</si>
  <si>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</si>
  <si>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</si>
  <si>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</si>
  <si>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</si>
  <si>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</si>
  <si>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</si>
  <si>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</si>
  <si>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</si>
  <si>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</si>
  <si>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</si>
  <si>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</si>
  <si>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</si>
  <si>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</si>
  <si>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</si>
  <si>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</si>
  <si>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</si>
  <si>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</si>
  <si>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</si>
  <si>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</si>
  <si>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</si>
  <si>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</si>
  <si>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</si>
  <si>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</si>
  <si>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</si>
  <si>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</si>
  <si>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</si>
  <si>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</si>
  <si>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</si>
  <si>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</si>
  <si>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</si>
  <si>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</si>
  <si>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</si>
  <si>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</si>
  <si>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</si>
  <si>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</si>
  <si>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</si>
  <si>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</si>
  <si>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</si>
  <si>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</si>
  <si>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</si>
  <si>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</si>
  <si>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</si>
  <si>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</si>
  <si>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</si>
  <si>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</si>
  <si>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</si>
  <si>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</si>
  <si>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</si>
  <si>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</si>
  <si>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</si>
  <si>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</si>
  <si>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</si>
  <si>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</si>
  <si>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</si>
  <si>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</si>
  <si>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</si>
  <si>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</si>
  <si>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</si>
  <si>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</si>
  <si>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</si>
  <si>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</si>
  <si>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</si>
  <si>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</si>
  <si>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</si>
  <si>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</si>
  <si>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</si>
  <si>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</si>
  <si>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</si>
  <si>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</si>
  <si>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</si>
  <si>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</si>
  <si>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</si>
  <si>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</si>
  <si>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</si>
  <si>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</si>
  <si>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</si>
  <si>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</si>
  <si>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</si>
  <si>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</si>
  <si>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</si>
  <si>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</si>
  <si>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</si>
  <si>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</si>
  <si>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</si>
  <si>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</si>
  <si>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</si>
  <si>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</si>
  <si>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</si>
  <si>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</si>
  <si>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</si>
  <si>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</si>
  <si>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</si>
  <si>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</si>
  <si>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</si>
  <si>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</si>
  <si>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</si>
  <si>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</si>
  <si>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</si>
  <si>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</si>
  <si>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</si>
  <si>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</si>
  <si>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</si>
  <si>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</si>
  <si>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</si>
  <si>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</si>
  <si>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</si>
  <si>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</si>
  <si>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</si>
  <si>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</si>
  <si>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</si>
  <si>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</si>
  <si>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</si>
  <si>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</si>
  <si>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</si>
  <si>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</si>
  <si>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</si>
  <si>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</si>
  <si>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</si>
  <si>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</si>
  <si>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</si>
  <si>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</si>
  <si>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</si>
  <si>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</si>
  <si>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</si>
  <si>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</si>
  <si>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</si>
  <si>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</si>
  <si>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</si>
  <si>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</si>
  <si>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</si>
  <si>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</si>
  <si>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</si>
  <si>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</si>
  <si>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</si>
  <si>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</si>
  <si>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</si>
  <si>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</si>
  <si>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</si>
  <si>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</si>
  <si>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</si>
  <si>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</si>
  <si>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</si>
  <si>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</si>
  <si>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</si>
  <si>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</si>
  <si>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</si>
  <si>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</si>
  <si>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</si>
  <si>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</si>
  <si>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</si>
  <si>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</si>
  <si>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</si>
  <si>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</si>
  <si>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</si>
  <si>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</si>
  <si>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</si>
  <si>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</si>
  <si>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</si>
  <si>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</si>
  <si>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</si>
  <si>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</si>
  <si>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</si>
  <si>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</si>
  <si>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</si>
  <si>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</si>
  <si>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</si>
  <si>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</si>
  <si>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</si>
  <si>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</si>
  <si>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</si>
  <si>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</si>
  <si>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</si>
  <si>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</si>
  <si>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</si>
  <si>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</si>
  <si>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</si>
  <si>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</si>
  <si>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</si>
  <si>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</si>
  <si>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</si>
  <si>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</si>
  <si>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</si>
  <si>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</si>
  <si>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</si>
  <si>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</si>
  <si>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</si>
  <si>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</si>
  <si>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</si>
  <si>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</si>
  <si>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</si>
  <si>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</si>
  <si>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</si>
  <si>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</si>
  <si>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</si>
  <si>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</si>
  <si>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</si>
  <si>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</si>
  <si>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</si>
  <si>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</si>
  <si>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</si>
  <si>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</si>
  <si>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</si>
  <si>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</si>
  <si>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</si>
  <si>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</si>
  <si>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</si>
  <si>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</si>
  <si>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</si>
  <si>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</si>
  <si>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</si>
  <si>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</si>
  <si>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</si>
  <si>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</si>
  <si>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</si>
  <si>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</si>
  <si>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</si>
  <si>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</si>
  <si>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</si>
  <si>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</si>
  <si>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</si>
  <si>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</si>
  <si>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</si>
  <si>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</si>
  <si>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</si>
  <si>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</si>
  <si>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</si>
  <si>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</si>
  <si>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</si>
  <si>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</si>
  <si>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</si>
  <si>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</si>
  <si>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</si>
  <si>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</si>
  <si>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</si>
  <si>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</si>
  <si>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</si>
  <si>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</si>
  <si>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</si>
  <si>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</si>
  <si>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</si>
  <si>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</si>
  <si>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</si>
  <si>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</si>
  <si>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</si>
  <si>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</si>
  <si>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</si>
  <si>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</si>
  <si>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</si>
  <si>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</si>
  <si>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</si>
  <si>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</si>
  <si>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</si>
  <si>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</si>
  <si>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</si>
  <si>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</si>
  <si>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</si>
  <si>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</si>
  <si>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</si>
  <si>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</si>
  <si>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</si>
  <si>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</si>
  <si>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</si>
  <si>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</si>
  <si>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</si>
  <si>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</si>
  <si>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</si>
  <si>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</si>
  <si>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</si>
  <si>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</si>
  <si>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</si>
  <si>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</si>
  <si>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</si>
  <si>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</si>
  <si>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</si>
  <si>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</si>
  <si>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</si>
  <si>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</si>
  <si>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</si>
  <si>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</si>
  <si>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</si>
  <si>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</si>
  <si>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</si>
  <si>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</si>
  <si>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</si>
  <si>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</si>
  <si>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</si>
  <si>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</si>
  <si>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</si>
  <si>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</si>
  <si>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</si>
  <si>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</si>
  <si>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</si>
  <si>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</si>
  <si>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</si>
  <si>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</si>
  <si>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</si>
  <si>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</si>
  <si>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</si>
  <si>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</si>
  <si>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</si>
  <si>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</si>
  <si>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</si>
  <si>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</si>
  <si>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</si>
  <si>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</si>
  <si>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</si>
  <si>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</si>
  <si>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</si>
  <si>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</si>
  <si>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</si>
  <si>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</si>
  <si>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</si>
  <si>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</si>
  <si>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</si>
  <si>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</si>
  <si>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</si>
  <si>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</si>
  <si>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</si>
  <si>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</si>
  <si>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</si>
  <si>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</si>
  <si>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</si>
  <si>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</si>
  <si>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</si>
  <si>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</si>
  <si>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</si>
  <si>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</si>
  <si>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</si>
  <si>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</si>
  <si>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</si>
  <si>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</si>
  <si>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</si>
  <si>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</si>
  <si>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</si>
  <si>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</si>
  <si>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</si>
  <si>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</si>
  <si>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</si>
  <si>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</si>
  <si>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</si>
  <si>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</si>
  <si>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</si>
  <si>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</si>
  <si>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</si>
  <si>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</si>
  <si>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</si>
  <si>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</si>
  <si>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</si>
  <si>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</si>
  <si>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</si>
  <si>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</si>
  <si>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</si>
  <si>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</si>
  <si>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</si>
  <si>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</si>
  <si>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</si>
  <si>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</si>
  <si>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</si>
  <si>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</si>
  <si>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</si>
  <si>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</si>
  <si>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</si>
  <si>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</si>
  <si>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</si>
  <si>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</si>
  <si>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</si>
  <si>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</si>
  <si>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</si>
  <si>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</si>
  <si>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</si>
  <si>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</si>
  <si>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</si>
  <si>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</si>
  <si>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</si>
  <si>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</si>
  <si>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</si>
  <si>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</si>
  <si>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</si>
  <si>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</si>
  <si>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</si>
  <si>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</si>
  <si>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</si>
  <si>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</si>
  <si>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</si>
  <si>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</si>
  <si>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</si>
  <si>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</si>
  <si>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</si>
  <si>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</si>
  <si>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</si>
  <si>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</si>
  <si>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</si>
  <si>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</si>
  <si>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</si>
  <si>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</si>
  <si>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</si>
  <si>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</si>
  <si>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</si>
  <si>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</si>
  <si>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</si>
  <si>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</si>
  <si>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</si>
  <si>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</si>
  <si>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</si>
  <si>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</si>
  <si>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</si>
  <si>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</si>
  <si>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</si>
  <si>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</si>
  <si>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</si>
  <si>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</si>
  <si>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</si>
  <si>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</si>
  <si>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</si>
  <si>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</si>
  <si>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</si>
  <si>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</si>
  <si>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</si>
  <si>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</si>
  <si>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</si>
  <si>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</si>
  <si>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</si>
  <si>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</si>
  <si>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</si>
  <si>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</si>
  <si>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</si>
  <si>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</si>
  <si>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</si>
  <si>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</si>
  <si>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</si>
  <si>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</si>
  <si>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</si>
  <si>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</si>
  <si>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</si>
  <si>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</si>
  <si>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</si>
  <si>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</si>
  <si>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</si>
  <si>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</si>
  <si>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</si>
  <si>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</si>
  <si>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</si>
  <si>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</si>
  <si>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</si>
  <si>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</si>
  <si>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</si>
  <si>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</si>
  <si>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</si>
  <si>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</si>
  <si>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</si>
  <si>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</si>
  <si>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</si>
  <si>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</si>
  <si>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</si>
  <si>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</si>
  <si>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</si>
  <si>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</si>
  <si>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</si>
  <si>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</si>
  <si>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</si>
  <si>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</si>
  <si>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</si>
  <si>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</si>
  <si>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</si>
  <si>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</si>
  <si>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</si>
  <si>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</si>
  <si>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</si>
  <si>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</si>
  <si>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</si>
  <si>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</si>
  <si>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</si>
  <si>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</si>
  <si>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</si>
  <si>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</si>
  <si>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</si>
  <si>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</si>
  <si>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</si>
  <si>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</si>
  <si>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</si>
  <si>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</si>
  <si>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</si>
  <si>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</si>
  <si>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</si>
  <si>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</si>
  <si>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</si>
  <si>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</si>
  <si>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</si>
  <si>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</si>
  <si>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</si>
  <si>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</si>
  <si>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</si>
  <si>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</si>
  <si>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</si>
  <si>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</si>
  <si>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</si>
  <si>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</si>
  <si>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</si>
  <si>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</si>
  <si>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</si>
  <si>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</si>
  <si>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</si>
  <si>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</si>
  <si>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</si>
  <si>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</si>
  <si>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</si>
  <si>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</si>
  <si>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</si>
  <si>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</si>
  <si>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</si>
  <si>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</si>
  <si>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</si>
  <si>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</si>
  <si>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</si>
  <si>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</si>
  <si>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</si>
  <si>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</si>
  <si>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</si>
  <si>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</si>
  <si>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</si>
  <si>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</si>
  <si>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</si>
  <si>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</si>
  <si>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</si>
  <si>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</si>
  <si>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</si>
  <si>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</si>
  <si>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</si>
  <si>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</si>
  <si>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</si>
  <si>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</si>
  <si>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</si>
  <si>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</si>
  <si>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</si>
  <si>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</si>
  <si>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</si>
  <si>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</si>
  <si>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</si>
  <si>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</si>
  <si>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</si>
  <si>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</si>
  <si>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</si>
  <si>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</si>
  <si>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</si>
  <si>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</si>
  <si>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</si>
  <si>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</si>
  <si>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</si>
  <si>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</si>
  <si>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</si>
  <si>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</si>
  <si>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</si>
  <si>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</si>
  <si>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</si>
  <si>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</si>
  <si>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</si>
  <si>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</si>
  <si>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</si>
  <si>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</si>
  <si>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</si>
  <si>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</si>
  <si>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</si>
  <si>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</si>
  <si>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</si>
  <si>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</si>
  <si>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</si>
  <si>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</si>
  <si>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</si>
  <si>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</si>
  <si>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</si>
  <si>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</si>
  <si>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</si>
  <si>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</si>
  <si>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</si>
  <si>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</si>
  <si>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</si>
  <si>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</si>
  <si>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</si>
  <si>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</si>
  <si>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</si>
  <si>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</si>
  <si>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</si>
  <si>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</si>
  <si>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</si>
  <si>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</si>
  <si>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</si>
  <si>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</si>
  <si>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</si>
  <si>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</si>
  <si>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</si>
  <si>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</si>
  <si>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</si>
  <si>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</si>
  <si>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</si>
  <si>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</si>
  <si>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</si>
  <si>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</si>
  <si>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</si>
  <si>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</si>
  <si>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</si>
  <si>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</si>
  <si>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</si>
  <si>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</si>
  <si>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</si>
  <si>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</si>
  <si>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</si>
  <si>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</si>
  <si>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</si>
  <si>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</si>
  <si>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</si>
  <si>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</si>
  <si>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</si>
  <si>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</si>
  <si>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</si>
  <si>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</si>
  <si>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</si>
  <si>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</si>
  <si>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</si>
  <si>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</si>
  <si>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</si>
  <si>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</si>
  <si>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</si>
  <si>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</si>
  <si>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</si>
  <si>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</si>
  <si>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</si>
  <si>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</si>
  <si>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</si>
  <si>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</si>
  <si>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</si>
  <si>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</si>
  <si>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</si>
  <si>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</si>
  <si>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</si>
  <si>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</si>
  <si>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</si>
  <si>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</si>
  <si>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</si>
  <si>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</si>
  <si>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</si>
  <si>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</si>
  <si>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</si>
  <si>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</si>
  <si>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</si>
  <si>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</si>
  <si>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</si>
  <si>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</si>
  <si>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</si>
  <si>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</si>
  <si>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</si>
  <si>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</si>
  <si>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</si>
  <si>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</si>
  <si>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</si>
  <si>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</si>
  <si>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</si>
  <si>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</si>
  <si>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</si>
  <si>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</si>
  <si>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</si>
  <si>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</si>
  <si>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</si>
  <si>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</si>
  <si>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</si>
  <si>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</si>
  <si>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</si>
  <si>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</si>
  <si>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</si>
  <si>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</si>
  <si>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</si>
  <si>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</si>
  <si>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</si>
  <si>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</si>
  <si>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</si>
  <si>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</si>
  <si>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</si>
  <si>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</si>
  <si>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</si>
  <si>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</si>
  <si>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</si>
  <si>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</si>
  <si>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</si>
  <si>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</si>
  <si>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</si>
  <si>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</si>
  <si>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</si>
  <si>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</si>
  <si>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</si>
  <si>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</si>
  <si>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</si>
  <si>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</si>
  <si>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</si>
  <si>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</si>
  <si>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</si>
  <si>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</si>
  <si>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</si>
  <si>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</si>
  <si>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</si>
  <si>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</si>
  <si>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</si>
  <si>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</si>
  <si>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</si>
  <si>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</si>
  <si>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</si>
  <si>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</si>
  <si>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</si>
  <si>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</si>
  <si>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</si>
  <si>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</si>
  <si>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</si>
  <si>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</si>
  <si>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</si>
  <si>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</si>
  <si>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</si>
  <si>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</si>
  <si>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</si>
  <si>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</si>
  <si>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</si>
  <si>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</si>
  <si>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</si>
  <si>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</si>
  <si>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</si>
  <si>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</si>
  <si>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</si>
  <si>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</si>
  <si>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</si>
  <si>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</si>
  <si>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</si>
  <si>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</si>
  <si>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</si>
  <si>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</si>
  <si>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</si>
  <si>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</si>
  <si>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</si>
  <si>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</si>
  <si>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</si>
  <si>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</si>
  <si>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</si>
  <si>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</si>
  <si>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</si>
  <si>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</si>
  <si>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</si>
  <si>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</si>
  <si>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</si>
  <si>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</si>
  <si>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</si>
  <si>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</si>
  <si>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</si>
  <si>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</si>
  <si>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</si>
  <si>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</si>
  <si>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</si>
  <si>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</si>
  <si>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</si>
  <si>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</si>
  <si>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</si>
  <si>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</si>
  <si>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</si>
  <si>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</si>
  <si>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</si>
  <si>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</si>
  <si>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</si>
  <si>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</si>
  <si>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</si>
  <si>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</si>
  <si>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</si>
  <si>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</si>
  <si>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</si>
  <si>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</si>
  <si>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</si>
  <si>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</si>
  <si>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</si>
  <si>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</si>
  <si>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</si>
  <si>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</si>
  <si>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</si>
  <si>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</si>
  <si>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</si>
  <si>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</si>
  <si>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</si>
  <si>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</si>
  <si>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</si>
  <si>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</si>
  <si>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</si>
  <si>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</si>
  <si>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</si>
  <si>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</si>
  <si>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</si>
  <si>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</si>
  <si>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</si>
  <si>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</si>
  <si>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</si>
  <si>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</si>
  <si>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</si>
  <si>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</si>
  <si>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</si>
  <si>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</si>
  <si>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</si>
  <si>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</si>
  <si>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</si>
  <si>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</si>
  <si>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</si>
  <si>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</si>
  <si>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</si>
  <si>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</si>
  <si>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</si>
  <si>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</si>
  <si>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</si>
  <si>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</si>
  <si>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</si>
  <si>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</si>
  <si>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</si>
  <si>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</si>
  <si>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</si>
  <si>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</si>
  <si>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</si>
  <si>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</si>
  <si>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</si>
  <si>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</si>
  <si>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</si>
  <si>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</si>
  <si>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</si>
  <si>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</si>
  <si>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</si>
  <si>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</si>
  <si>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</si>
  <si>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</si>
  <si>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</si>
  <si>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</si>
  <si>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</si>
  <si>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</si>
  <si>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</si>
  <si>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</si>
  <si>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</si>
  <si>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</si>
  <si>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</si>
  <si>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</si>
  <si>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</si>
  <si>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</si>
  <si>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</si>
  <si>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</si>
  <si>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</si>
  <si>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</si>
  <si>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</si>
  <si>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</si>
  <si>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</si>
  <si>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</si>
  <si>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</si>
  <si>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</si>
  <si>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</si>
  <si>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</si>
  <si>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</si>
  <si>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</si>
  <si>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</si>
  <si>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</si>
  <si>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</si>
  <si>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</si>
  <si>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</si>
  <si>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</si>
  <si>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</si>
  <si>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</si>
  <si>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</si>
  <si>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</si>
  <si>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</si>
  <si>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</si>
  <si>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</si>
  <si>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</si>
  <si>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</si>
  <si>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</si>
  <si>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</si>
  <si>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</si>
  <si>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</si>
  <si>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</si>
  <si>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</si>
  <si>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</si>
  <si>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</si>
  <si>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</si>
  <si>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</si>
  <si>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</si>
  <si>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</si>
  <si>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</si>
  <si>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</si>
  <si>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</si>
  <si>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</si>
  <si>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</si>
  <si>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</si>
  <si>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</si>
  <si>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</si>
  <si>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</si>
  <si>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</si>
  <si>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</si>
  <si>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</si>
  <si>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</si>
  <si>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</si>
  <si>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</si>
  <si>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</si>
  <si>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</si>
  <si>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</si>
  <si>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</si>
  <si>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</si>
  <si>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</si>
  <si>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</si>
  <si>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</si>
  <si>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</si>
  <si>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</si>
  <si>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</si>
  <si>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</si>
  <si>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</si>
  <si>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</si>
  <si>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</si>
  <si>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</si>
  <si>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</si>
  <si>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</si>
  <si>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</si>
  <si>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</si>
  <si>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</si>
  <si>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</si>
  <si>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</si>
  <si>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</si>
  <si>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</si>
  <si>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</si>
  <si>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</si>
  <si>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</si>
  <si>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</si>
  <si>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</si>
  <si>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</si>
  <si>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</si>
  <si>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</si>
  <si>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</si>
  <si>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</si>
  <si>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</si>
  <si>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</si>
  <si>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</si>
  <si>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</si>
  <si>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</si>
  <si>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</si>
  <si>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</si>
  <si>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</si>
  <si>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</si>
  <si>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</si>
  <si>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</si>
  <si>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</si>
  <si>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</si>
  <si>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</si>
  <si>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</si>
  <si>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</si>
  <si>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</si>
  <si>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</si>
  <si>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</si>
  <si>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</si>
  <si>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</si>
  <si>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</si>
  <si>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</si>
  <si>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</si>
  <si>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</si>
  <si>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</si>
  <si>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</si>
  <si>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</si>
  <si>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</si>
  <si>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</si>
  <si>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</si>
  <si>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</si>
  <si>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</si>
  <si>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</si>
  <si>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</si>
  <si>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</si>
  <si>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</si>
  <si>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</si>
  <si>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</si>
  <si>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</si>
  <si>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</si>
  <si>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</si>
  <si>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</si>
  <si>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</si>
  <si>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</si>
  <si>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</si>
  <si>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</si>
  <si>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</si>
  <si>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</si>
  <si>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</si>
  <si>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</si>
  <si>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</si>
  <si>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</si>
  <si>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</si>
  <si>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</si>
  <si>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</si>
  <si>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</si>
  <si>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</si>
  <si>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</si>
  <si>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</si>
  <si>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</si>
  <si>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</si>
  <si>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</si>
  <si>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</si>
  <si>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</si>
  <si>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</si>
  <si>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</si>
  <si>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</si>
  <si>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</si>
  <si>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</si>
  <si>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</si>
  <si>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</si>
  <si>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</si>
  <si>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</si>
  <si>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</si>
  <si>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</si>
  <si>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</si>
  <si>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</si>
  <si>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</si>
  <si>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</si>
  <si>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</si>
  <si>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</si>
  <si>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</si>
  <si>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</si>
  <si>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</si>
  <si>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</si>
  <si>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</si>
  <si>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</si>
  <si>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</si>
  <si>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</si>
  <si>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</si>
  <si>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</si>
  <si>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</si>
  <si>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</si>
  <si>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</si>
  <si>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</si>
  <si>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</si>
  <si>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</si>
  <si>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</si>
  <si>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</si>
  <si>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</si>
  <si>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</si>
  <si>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</si>
  <si>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</si>
  <si>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</si>
  <si>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</si>
  <si>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</si>
  <si>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</si>
  <si>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</si>
  <si>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</si>
  <si>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</si>
  <si>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</si>
  <si>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</si>
  <si>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</si>
  <si>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</si>
  <si>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</si>
  <si>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</si>
  <si>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</si>
  <si>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</si>
  <si>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</si>
  <si>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</si>
  <si>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</si>
  <si>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</si>
  <si>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</si>
  <si>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</si>
  <si>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</si>
  <si>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</si>
  <si>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</si>
  <si>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</si>
  <si>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</si>
  <si>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</si>
  <si>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</si>
  <si>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</si>
  <si>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</si>
  <si>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</si>
  <si>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</si>
  <si>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</si>
  <si>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</si>
  <si>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</si>
  <si>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</si>
  <si>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</si>
  <si>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</si>
  <si>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</si>
  <si>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</si>
  <si>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</si>
  <si>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</si>
  <si>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</si>
  <si>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</si>
  <si>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</si>
  <si>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</si>
  <si>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</si>
  <si>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</si>
  <si>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</si>
  <si>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</si>
  <si>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</si>
  <si>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</si>
  <si>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</si>
  <si>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</si>
  <si>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</si>
  <si>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</si>
  <si>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</si>
  <si>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</si>
  <si>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</si>
  <si>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</si>
  <si>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</si>
  <si>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</si>
  <si>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</si>
  <si>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</si>
  <si>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</si>
  <si>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</si>
  <si>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</si>
  <si>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</si>
  <si>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</si>
  <si>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</si>
  <si>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</si>
  <si>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</si>
  <si>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</si>
  <si>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</si>
  <si>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</si>
  <si>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</si>
  <si>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</si>
  <si>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</si>
  <si>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</si>
  <si>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</si>
  <si>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</si>
  <si>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</si>
  <si>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</si>
  <si>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</si>
  <si>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</si>
  <si>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</si>
  <si>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</si>
  <si>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</si>
  <si>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</si>
  <si>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</si>
  <si>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</si>
  <si>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</si>
  <si>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</si>
  <si>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</si>
  <si>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</si>
  <si>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</si>
  <si>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</si>
  <si>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</si>
  <si>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</si>
  <si>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</si>
  <si>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</si>
  <si>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</si>
  <si>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</si>
  <si>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</si>
  <si>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</si>
  <si>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</si>
  <si>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</si>
  <si>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</si>
  <si>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</si>
  <si>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</si>
  <si>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</si>
  <si>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</si>
  <si>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</si>
  <si>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</si>
  <si>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</si>
  <si>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</si>
  <si>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</si>
  <si>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</si>
  <si>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</si>
  <si>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</si>
  <si>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</si>
  <si>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</si>
  <si>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</si>
  <si>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</si>
  <si>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</si>
  <si>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</si>
  <si>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</si>
  <si>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</si>
  <si>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</si>
  <si>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</si>
  <si>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</si>
  <si>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</si>
  <si>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</si>
  <si>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</si>
  <si>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</si>
  <si>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</si>
  <si>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</si>
  <si>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</si>
  <si>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</si>
  <si>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</si>
  <si>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</si>
  <si>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</si>
  <si>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</si>
  <si>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</si>
  <si>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</si>
  <si>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</si>
  <si>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</si>
  <si>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</si>
  <si>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</si>
  <si>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</si>
  <si>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</si>
  <si>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</si>
  <si>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</si>
  <si>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</si>
  <si>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</si>
  <si>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</si>
  <si>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</si>
  <si>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</si>
  <si>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</si>
  <si>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</si>
  <si>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</si>
  <si>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</si>
  <si>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</si>
  <si>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</si>
  <si>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</si>
  <si>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</si>
  <si>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</si>
  <si>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</si>
  <si>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</si>
  <si>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</si>
  <si>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</si>
  <si>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</si>
  <si>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</si>
  <si>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</si>
  <si>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</si>
  <si>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</si>
  <si>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</si>
  <si>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</si>
  <si>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</si>
  <si>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</si>
  <si>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</si>
  <si>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</si>
  <si>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</si>
  <si>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</si>
  <si>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</si>
  <si>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</si>
  <si>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</si>
  <si>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</si>
  <si>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</si>
  <si>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</si>
  <si>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</si>
  <si>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</si>
  <si>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</si>
  <si>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</si>
  <si>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</si>
  <si>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</si>
  <si>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</si>
  <si>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</si>
  <si>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</si>
  <si>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</si>
  <si>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</si>
  <si>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</si>
  <si>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</si>
  <si>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</si>
  <si>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</si>
  <si>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</si>
  <si>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</si>
  <si>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</si>
  <si>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</si>
  <si>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</si>
  <si>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</si>
  <si>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</si>
  <si>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</si>
  <si>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</si>
  <si>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</si>
  <si>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</si>
  <si>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</si>
  <si>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</si>
  <si>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</si>
  <si>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</si>
  <si>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</si>
  <si>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</si>
  <si>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</si>
  <si>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</si>
  <si>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</si>
  <si>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</si>
  <si>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</si>
  <si>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</si>
  <si>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</si>
  <si>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</si>
  <si>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</si>
  <si>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</si>
  <si>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</si>
  <si>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</si>
  <si>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</si>
  <si>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</si>
  <si>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</si>
  <si>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</si>
  <si>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</si>
  <si>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</si>
  <si>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</si>
  <si>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</si>
  <si>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</si>
  <si>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</si>
  <si>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</si>
  <si>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</si>
  <si>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</si>
  <si>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</si>
  <si>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</si>
  <si>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</si>
  <si>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</si>
  <si>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</si>
  <si>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</si>
  <si>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</si>
  <si>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</si>
  <si>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</si>
  <si>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</si>
  <si>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</si>
  <si>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</si>
  <si>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</si>
  <si>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</si>
  <si>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</si>
  <si>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</si>
  <si>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</si>
  <si>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</si>
  <si>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</si>
  <si>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</si>
  <si>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</si>
  <si>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</si>
  <si>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</si>
  <si>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</si>
  <si>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</si>
  <si>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</si>
  <si>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</si>
  <si>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</si>
  <si>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</si>
  <si>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</si>
  <si>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</si>
  <si>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</si>
  <si>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</si>
  <si>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</si>
  <si>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</si>
  <si>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</si>
  <si>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</si>
  <si>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</si>
  <si>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</si>
  <si>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</si>
  <si>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</si>
  <si>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</si>
  <si>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</si>
  <si>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</si>
  <si>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</si>
  <si>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</si>
  <si>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</si>
  <si>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</si>
  <si>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</si>
  <si>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</si>
  <si>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</si>
  <si>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</si>
  <si>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</si>
  <si>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</si>
  <si>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</si>
  <si>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</si>
  <si>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</si>
  <si>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</si>
  <si>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</si>
  <si>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</si>
  <si>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</si>
  <si>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</si>
  <si>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</si>
  <si>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</si>
  <si>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</si>
  <si>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</si>
  <si>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</si>
  <si>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</si>
  <si>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</si>
  <si>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</si>
  <si>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</si>
  <si>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</si>
  <si>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</si>
  <si>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</si>
  <si>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</si>
  <si>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</si>
  <si>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</si>
  <si>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</si>
  <si>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</si>
  <si>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</si>
  <si>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</si>
  <si>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</si>
  <si>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</si>
  <si>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</si>
  <si>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</si>
  <si>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</si>
  <si>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</si>
  <si>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</si>
  <si>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</si>
  <si>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</si>
  <si>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</si>
  <si>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</si>
  <si>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</si>
  <si>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</si>
  <si>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</si>
  <si>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</si>
  <si>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</si>
  <si>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</si>
  <si>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</si>
  <si>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</si>
  <si>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</si>
  <si>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</si>
  <si>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</si>
  <si>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</si>
  <si>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</si>
  <si>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</si>
  <si>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</si>
  <si>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</si>
  <si>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</si>
  <si>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</si>
  <si>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</si>
  <si>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</si>
  <si>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</si>
  <si>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</si>
  <si>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</si>
  <si>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</si>
  <si>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</si>
  <si>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</si>
  <si>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</si>
  <si>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</si>
  <si>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</si>
  <si>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</si>
  <si>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</si>
  <si>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</si>
  <si>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</si>
  <si>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</si>
  <si>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</si>
  <si>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</si>
  <si>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</si>
  <si>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</si>
  <si>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</si>
  <si>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</si>
  <si>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</si>
  <si>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</si>
  <si>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</si>
  <si>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</si>
  <si>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</si>
  <si>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</si>
  <si>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</si>
  <si>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</si>
  <si>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</si>
  <si>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</si>
  <si>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</si>
  <si>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</si>
  <si>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</si>
  <si>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</si>
  <si>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</si>
  <si>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</si>
  <si>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</si>
  <si>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</si>
  <si>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</si>
  <si>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</si>
  <si>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</si>
  <si>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</si>
  <si>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</si>
  <si>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</si>
  <si>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</si>
  <si>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</si>
  <si>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</si>
  <si>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</si>
  <si>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</si>
  <si>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</si>
  <si>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</si>
  <si>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</si>
  <si>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</si>
  <si>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</si>
  <si>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</si>
  <si>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</si>
  <si>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</si>
  <si>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</si>
  <si>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</si>
  <si>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</si>
  <si>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</si>
  <si>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</si>
  <si>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</si>
  <si>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</si>
  <si>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</si>
  <si>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</si>
  <si>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</si>
  <si>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</si>
  <si>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</si>
  <si>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</si>
  <si>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</si>
  <si>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</si>
  <si>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</si>
  <si>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</si>
  <si>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</si>
  <si>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</si>
  <si>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</si>
  <si>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</si>
  <si>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</si>
  <si>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</si>
  <si>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</si>
  <si>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</si>
  <si>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</si>
  <si>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</si>
  <si>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</si>
  <si>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</si>
  <si>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</si>
  <si>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</si>
  <si>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</si>
  <si>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</si>
  <si>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</si>
  <si>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</si>
  <si>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</si>
  <si>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</si>
  <si>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</si>
  <si>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</si>
  <si>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</si>
  <si>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</si>
  <si>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</si>
  <si>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</si>
  <si>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</si>
  <si>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</si>
  <si>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</si>
  <si>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</si>
  <si>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</si>
  <si>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</si>
  <si>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</si>
  <si>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</si>
  <si>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</si>
  <si>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</si>
  <si>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</si>
  <si>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</si>
  <si>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</si>
  <si>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</si>
  <si>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</si>
  <si>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</si>
  <si>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</si>
  <si>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</si>
  <si>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</si>
  <si>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</si>
  <si>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</si>
  <si>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</si>
  <si>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</si>
  <si>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</si>
  <si>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</si>
  <si>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</si>
  <si>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</si>
  <si>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</si>
  <si>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</si>
  <si>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</si>
  <si>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</si>
  <si>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</si>
  <si>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</si>
  <si>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</si>
  <si>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</si>
  <si>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</si>
  <si>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</si>
  <si>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</si>
  <si>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</si>
  <si>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</si>
  <si>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</si>
  <si>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</si>
  <si>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</si>
  <si>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</si>
  <si>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</si>
  <si>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</si>
  <si>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</si>
  <si>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</si>
  <si>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</si>
  <si>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</si>
  <si>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</si>
  <si>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</si>
  <si>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</si>
  <si>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</si>
  <si>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</si>
  <si>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</si>
  <si>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</si>
  <si>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</si>
  <si>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</si>
  <si>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</si>
  <si>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</si>
  <si>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</si>
  <si>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</si>
  <si>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</si>
  <si>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</si>
  <si>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</si>
  <si>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</si>
  <si>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</si>
  <si>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</si>
  <si>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</si>
  <si>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</si>
  <si>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</si>
  <si>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</si>
  <si>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</si>
  <si>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</si>
  <si>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</si>
  <si>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</si>
  <si>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</si>
  <si>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</si>
  <si>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</si>
  <si>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</si>
  <si>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</si>
  <si>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</si>
  <si>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</si>
  <si>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</si>
  <si>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</si>
  <si>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</si>
  <si>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</si>
  <si>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</si>
  <si>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</si>
  <si>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</si>
  <si>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</si>
  <si>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</si>
  <si>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</si>
  <si>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</si>
  <si>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</si>
  <si>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</si>
  <si>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</si>
  <si>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</si>
  <si>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</si>
  <si>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</si>
  <si>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</si>
  <si>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</si>
  <si>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</si>
  <si>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</si>
  <si>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</si>
  <si>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</si>
  <si>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</si>
  <si>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</si>
  <si>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</si>
  <si>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</si>
  <si>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</si>
  <si>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</si>
  <si>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</si>
  <si>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</si>
  <si>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</si>
  <si>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</si>
  <si>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</si>
  <si>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</si>
  <si>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</si>
  <si>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</si>
  <si>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</si>
  <si>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</si>
  <si>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</si>
  <si>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</si>
  <si>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</si>
  <si>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</si>
  <si>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</si>
  <si>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</si>
  <si>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</si>
  <si>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</si>
  <si>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</si>
  <si>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</si>
  <si>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</si>
  <si>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</si>
  <si>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</si>
  <si>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</si>
  <si>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</si>
  <si>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</si>
  <si>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</si>
  <si>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</si>
  <si>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</si>
  <si>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</si>
  <si>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</si>
  <si>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</si>
  <si>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</si>
  <si>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</si>
  <si>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</si>
  <si>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</si>
  <si>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</si>
  <si>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</si>
  <si>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</si>
  <si>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</si>
  <si>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</si>
  <si>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</si>
  <si>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</si>
  <si>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</si>
  <si>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</si>
  <si>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</si>
  <si>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</si>
  <si>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</si>
  <si>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</si>
  <si>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</si>
  <si>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</si>
  <si>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</si>
  <si>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</si>
  <si>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</si>
  <si>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</si>
  <si>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</si>
  <si>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</si>
  <si>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</si>
  <si>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</si>
  <si>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</si>
  <si>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</si>
  <si>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</si>
  <si>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</si>
  <si>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</si>
  <si>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</si>
  <si>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</si>
  <si>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</si>
  <si>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</si>
  <si>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</si>
  <si>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</si>
  <si>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</si>
  <si>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</si>
  <si>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</si>
  <si>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</si>
  <si>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</si>
  <si>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</si>
  <si>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</si>
  <si>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</si>
  <si>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</si>
  <si>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</si>
  <si>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</si>
  <si>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</si>
  <si>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</si>
  <si>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</si>
  <si>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</si>
  <si>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</si>
  <si>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</si>
  <si>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</si>
  <si>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</si>
  <si>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</si>
  <si>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</si>
  <si>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</si>
  <si>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</si>
  <si>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</si>
  <si>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</si>
  <si>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</si>
  <si>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</si>
  <si>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</si>
  <si>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</si>
  <si>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</si>
  <si>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</si>
  <si>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</si>
  <si>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</si>
  <si>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</si>
  <si>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</si>
  <si>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</si>
  <si>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</si>
  <si>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</si>
  <si>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</si>
  <si>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</si>
  <si>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</si>
  <si>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</si>
  <si>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</si>
  <si>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</si>
  <si>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</si>
  <si>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</si>
  <si>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</si>
  <si>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</si>
  <si>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</si>
  <si>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</si>
  <si>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</si>
  <si>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</si>
  <si>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</si>
  <si>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</si>
  <si>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</si>
  <si>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</si>
  <si>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</si>
  <si>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</si>
  <si>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</si>
  <si>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</si>
  <si>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</si>
  <si>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</si>
  <si>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</si>
  <si>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</si>
  <si>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</si>
  <si>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</si>
  <si>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</si>
  <si>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</si>
  <si>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</si>
  <si>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</si>
  <si>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</si>
  <si>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</si>
  <si>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</si>
  <si>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</si>
  <si>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</si>
  <si>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</si>
  <si>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</si>
  <si>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</si>
  <si>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</si>
  <si>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</si>
  <si>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</si>
  <si>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</si>
  <si>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</si>
  <si>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</si>
  <si>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</si>
  <si>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</si>
  <si>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</si>
  <si>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</si>
  <si>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</si>
  <si>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</si>
  <si>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</si>
  <si>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</si>
  <si>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</si>
  <si>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</si>
  <si>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</si>
  <si>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</si>
  <si>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</si>
  <si>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</si>
  <si>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</si>
  <si>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</si>
  <si>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</si>
  <si>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</si>
  <si>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</si>
  <si>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</si>
  <si>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</si>
  <si>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</si>
  <si>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</si>
  <si>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</si>
  <si>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</si>
  <si>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</si>
  <si>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</si>
  <si>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</si>
  <si>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</si>
  <si>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</si>
  <si>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</si>
  <si>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</si>
  <si>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</si>
  <si>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</si>
  <si>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</si>
  <si>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</si>
  <si>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</si>
  <si>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</si>
  <si>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</si>
  <si>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</si>
  <si>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</si>
  <si>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</si>
  <si>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</si>
  <si>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</si>
  <si>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</si>
  <si>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</si>
  <si>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</si>
  <si>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</si>
  <si>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</si>
  <si>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</si>
  <si>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</si>
  <si>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</si>
  <si>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</si>
  <si>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</si>
  <si>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</si>
  <si>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</si>
  <si>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</si>
  <si>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</si>
  <si>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</si>
  <si>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</si>
  <si>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</si>
  <si>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</si>
  <si>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</si>
  <si>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</si>
  <si>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</si>
  <si>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</si>
  <si>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</si>
  <si>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</si>
  <si>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</si>
  <si>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</si>
  <si>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</si>
  <si>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</si>
  <si>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</si>
  <si>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</si>
  <si>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</si>
  <si>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</si>
  <si>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</si>
  <si>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</si>
  <si>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</si>
  <si>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</si>
  <si>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</si>
  <si>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</si>
  <si>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</si>
  <si>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</si>
  <si>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</si>
  <si>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</si>
  <si>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</si>
  <si>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</si>
  <si>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</si>
  <si>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</si>
  <si>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</si>
  <si>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</si>
  <si>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</si>
  <si>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</si>
  <si>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</si>
  <si>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</si>
  <si>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</si>
  <si>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</si>
  <si>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</si>
  <si>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</si>
  <si>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</si>
  <si>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</si>
  <si>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</si>
  <si>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</si>
  <si>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</si>
  <si>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</si>
  <si>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</si>
  <si>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</si>
  <si>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</si>
  <si>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</si>
  <si>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</si>
  <si>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</si>
  <si>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</si>
  <si>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</si>
  <si>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</si>
  <si>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</si>
  <si>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</si>
  <si>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</si>
  <si>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</si>
  <si>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</si>
  <si>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</si>
  <si>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</si>
  <si>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</si>
  <si>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</si>
  <si>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</si>
  <si>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</si>
  <si>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</si>
  <si>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</si>
  <si>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</si>
  <si>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</si>
  <si>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</si>
  <si>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</si>
  <si>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</si>
  <si>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</si>
  <si>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</si>
  <si>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</si>
  <si>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</si>
  <si>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</si>
  <si>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</si>
  <si>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</si>
  <si>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</si>
  <si>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</si>
  <si>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</si>
  <si>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</si>
  <si>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</si>
  <si>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</si>
  <si>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</si>
  <si>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</si>
  <si>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</si>
  <si>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</si>
  <si>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</si>
  <si>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</si>
  <si>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</si>
  <si>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</si>
  <si>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</si>
  <si>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</si>
  <si>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</si>
  <si>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</si>
  <si>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</si>
  <si>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</si>
  <si>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</si>
  <si>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</si>
  <si>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</si>
  <si>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</si>
  <si>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</si>
  <si>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</si>
  <si>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</si>
  <si>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</si>
  <si>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</si>
  <si>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</si>
  <si>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</si>
  <si>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</si>
  <si>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</si>
  <si>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</si>
  <si>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</si>
  <si>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</si>
  <si>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</si>
  <si>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</si>
  <si>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</si>
  <si>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</si>
  <si>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</si>
  <si>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</si>
  <si>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</si>
  <si>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</si>
  <si>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</si>
  <si>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</si>
  <si>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</si>
  <si>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</si>
  <si>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</si>
  <si>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</si>
  <si>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</si>
  <si>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</si>
  <si>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</si>
  <si>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</si>
  <si>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</si>
  <si>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</si>
  <si>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</si>
  <si>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</si>
  <si>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</si>
  <si>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</si>
  <si>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</si>
  <si>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</si>
  <si>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</si>
  <si>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</si>
  <si>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</si>
  <si>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</si>
  <si>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</si>
  <si>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</si>
  <si>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</si>
  <si>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</si>
  <si>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</si>
  <si>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</si>
  <si>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</si>
  <si>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</si>
  <si>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</si>
  <si>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</si>
  <si>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</si>
  <si>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</si>
  <si>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</si>
  <si>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</si>
  <si>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</si>
  <si>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</si>
  <si>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</si>
  <si>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</si>
  <si>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</si>
  <si>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</si>
  <si>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</si>
  <si>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</si>
  <si>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</si>
  <si>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</si>
  <si>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</si>
  <si>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</si>
  <si>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</si>
  <si>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</si>
  <si>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</si>
  <si>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</si>
  <si>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</si>
  <si>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</si>
  <si>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</si>
  <si>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</si>
  <si>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</si>
  <si>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</si>
  <si>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</si>
  <si>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</si>
  <si>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</si>
  <si>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</si>
  <si>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</si>
  <si>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</si>
  <si>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</si>
  <si>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</si>
  <si>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</si>
  <si>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</si>
  <si>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</si>
  <si>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</si>
  <si>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</si>
  <si>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</si>
  <si>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</si>
  <si>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</si>
  <si>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</si>
  <si>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</si>
  <si>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</si>
  <si>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</si>
  <si>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</si>
  <si>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</si>
  <si>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</si>
  <si>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</si>
  <si>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</si>
  <si>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</si>
  <si>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</si>
  <si>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</si>
  <si>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</si>
  <si>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</si>
  <si>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</si>
  <si>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</si>
  <si>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</si>
  <si>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</si>
  <si>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</si>
  <si>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</si>
  <si>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</si>
  <si>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</si>
  <si>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</si>
  <si>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</si>
  <si>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</si>
  <si>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</si>
  <si>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</si>
  <si>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</si>
  <si>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</si>
  <si>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</si>
  <si>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</si>
  <si>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</si>
  <si>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</si>
  <si>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</si>
  <si>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</si>
  <si>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</si>
  <si>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</si>
  <si>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</si>
  <si>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</si>
  <si>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</si>
  <si>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</si>
  <si>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</si>
  <si>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</si>
  <si>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</si>
  <si>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</si>
  <si>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</si>
  <si>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</si>
  <si>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</si>
  <si>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</si>
  <si>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</si>
  <si>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</si>
  <si>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</si>
  <si>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</si>
  <si>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</si>
  <si>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</si>
  <si>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</si>
  <si>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</si>
  <si>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</si>
  <si>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</si>
  <si>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</si>
  <si>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</si>
  <si>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</si>
  <si>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</si>
  <si>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</si>
  <si>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</si>
  <si>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</si>
  <si>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</si>
  <si>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</si>
  <si>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</si>
  <si>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</si>
  <si>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</si>
  <si>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</si>
  <si>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</si>
  <si>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</si>
  <si>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</si>
  <si>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</si>
  <si>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</si>
  <si>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</si>
  <si>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</si>
  <si>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</si>
  <si>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</si>
  <si>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</si>
  <si>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</si>
  <si>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</si>
  <si>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</si>
  <si>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</si>
  <si>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</si>
  <si>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</si>
  <si>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</si>
  <si>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</si>
  <si>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</si>
  <si>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</si>
  <si>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</si>
  <si>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</si>
  <si>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</si>
  <si>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</si>
  <si>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</si>
  <si>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</si>
  <si>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</si>
  <si>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</si>
  <si>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</si>
  <si>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</si>
  <si>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</si>
  <si>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</si>
  <si>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</si>
  <si>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</si>
  <si>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</si>
  <si>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</si>
  <si>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</si>
  <si>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</si>
  <si>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</si>
  <si>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</si>
  <si>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</si>
  <si>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</si>
  <si>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</si>
  <si>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</si>
  <si>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</si>
  <si>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</si>
  <si>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</si>
  <si>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</si>
  <si>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</si>
  <si>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</si>
  <si>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</si>
  <si>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</si>
  <si>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</si>
  <si>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</si>
  <si>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</si>
  <si>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</si>
  <si>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</si>
  <si>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</si>
  <si>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</si>
  <si>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</si>
  <si>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</si>
  <si>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</si>
  <si>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</si>
  <si>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</si>
  <si>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</si>
  <si>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</si>
  <si>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</si>
  <si>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</si>
  <si>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</si>
  <si>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</si>
  <si>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</si>
  <si>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</si>
  <si>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</si>
  <si>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</si>
  <si>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</si>
  <si>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</si>
  <si>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</si>
  <si>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</si>
  <si>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</si>
  <si>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</si>
  <si>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</si>
  <si>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</si>
  <si>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</si>
  <si>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</si>
  <si>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</si>
  <si>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</si>
  <si>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</si>
  <si>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</si>
  <si>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</si>
  <si>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</si>
  <si>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</si>
  <si>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</si>
  <si>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</si>
  <si>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</si>
  <si>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</si>
  <si>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</si>
  <si>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</si>
  <si>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</si>
  <si>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</si>
  <si>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</si>
  <si>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</si>
  <si>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</si>
  <si>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</si>
  <si>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</si>
  <si>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</si>
  <si>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</si>
  <si>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</si>
  <si>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</si>
  <si>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</si>
  <si>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</si>
  <si>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</si>
  <si>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</si>
  <si>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</si>
  <si>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</si>
  <si>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</si>
  <si>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</si>
  <si>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</si>
  <si>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</si>
  <si>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</si>
  <si>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</si>
  <si>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</si>
  <si>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</si>
  <si>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</si>
  <si>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</si>
  <si>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</si>
  <si>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</si>
  <si>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</si>
  <si>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</si>
  <si>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</si>
  <si>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</si>
  <si>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</si>
  <si>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</si>
  <si>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</si>
  <si>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</si>
  <si>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</si>
  <si>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</si>
  <si>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</si>
  <si>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</si>
  <si>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</si>
  <si>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</si>
  <si>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</si>
  <si>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</si>
  <si>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</si>
  <si>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</si>
  <si>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</si>
  <si>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</si>
  <si>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</si>
  <si>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</si>
  <si>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</si>
  <si>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</si>
  <si>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</si>
  <si>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</si>
  <si>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</si>
  <si>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</si>
  <si>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</si>
  <si>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</si>
  <si>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</si>
  <si>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</si>
  <si>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</si>
  <si>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</si>
  <si>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</si>
  <si>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</si>
  <si>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</si>
  <si>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</si>
  <si>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</si>
  <si>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</si>
  <si>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</si>
  <si>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</si>
  <si>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</si>
  <si>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</si>
  <si>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</si>
  <si>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</si>
  <si>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</si>
  <si>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</si>
  <si>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</si>
  <si>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</si>
  <si>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</si>
  <si>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</si>
  <si>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</si>
  <si>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</si>
  <si>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</si>
  <si>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</si>
  <si>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</si>
  <si>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</si>
  <si>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</si>
  <si>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</si>
  <si>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</si>
  <si>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</si>
  <si>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</si>
  <si>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</si>
  <si>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</si>
  <si>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</si>
  <si>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</si>
  <si>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</si>
  <si>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</si>
  <si>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</si>
  <si>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</si>
  <si>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</si>
  <si>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</si>
  <si>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</si>
  <si>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</si>
  <si>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</si>
  <si>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</si>
  <si>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</si>
  <si>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</si>
  <si>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</si>
  <si>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</si>
  <si>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</si>
  <si>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</si>
  <si>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</si>
  <si>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</si>
  <si>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</si>
  <si>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</si>
  <si>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</si>
  <si>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</si>
  <si>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</si>
  <si>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</si>
  <si>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</si>
  <si>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</si>
  <si>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</si>
  <si>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</si>
  <si>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</si>
  <si>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</si>
  <si>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</si>
  <si>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</si>
  <si>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</si>
  <si>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</si>
  <si>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</si>
  <si>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</si>
  <si>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</si>
  <si>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</si>
  <si>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</si>
  <si>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</si>
  <si>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</si>
  <si>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</si>
  <si>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</si>
  <si>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</si>
  <si>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</si>
  <si>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</si>
  <si>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</si>
  <si>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</si>
  <si>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</si>
  <si>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</si>
  <si>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</si>
  <si>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</si>
  <si>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</si>
  <si>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</si>
  <si>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</si>
  <si>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</si>
  <si>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</si>
  <si>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</si>
  <si>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</si>
  <si>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</si>
  <si>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</si>
  <si>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</si>
  <si>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</si>
  <si>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</si>
  <si>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</si>
  <si>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</si>
  <si>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</si>
  <si>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</si>
  <si>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</si>
  <si>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</si>
  <si>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</si>
  <si>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</si>
  <si>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</si>
  <si>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</si>
  <si>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</si>
  <si>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</si>
  <si>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</si>
  <si>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</si>
  <si>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</si>
  <si>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</si>
  <si>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</si>
  <si>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</si>
  <si>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</si>
  <si>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</si>
  <si>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</si>
  <si>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</si>
  <si>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</si>
  <si>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</si>
  <si>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</si>
  <si>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</si>
  <si>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</si>
  <si>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</si>
  <si>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</si>
  <si>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</si>
  <si>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</si>
  <si>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</si>
  <si>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</si>
  <si>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</si>
  <si>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</si>
  <si>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</si>
  <si>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</si>
  <si>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</si>
  <si>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</si>
  <si>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</si>
  <si>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</si>
  <si>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</si>
  <si>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</si>
  <si>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</si>
  <si>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</si>
  <si>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</si>
  <si>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</si>
  <si>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</si>
  <si>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</si>
  <si>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</si>
  <si>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</si>
  <si>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</si>
  <si>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</si>
  <si>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</si>
  <si>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</si>
  <si>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</si>
  <si>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</si>
  <si>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</si>
  <si>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</si>
  <si>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</si>
  <si>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</si>
  <si>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</si>
  <si>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</si>
  <si>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</si>
  <si>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</si>
  <si>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</si>
  <si>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</si>
  <si>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</si>
  <si>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</si>
  <si>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</si>
  <si>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</si>
  <si>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</si>
  <si>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</si>
  <si>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</si>
  <si>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</si>
  <si>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</si>
  <si>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</si>
  <si>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</si>
  <si>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</si>
  <si>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</si>
  <si>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</si>
  <si>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</si>
  <si>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</si>
  <si>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</si>
  <si>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</si>
  <si>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</si>
  <si>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</si>
  <si>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</si>
  <si>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</si>
  <si>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</si>
  <si>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</si>
  <si>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</si>
  <si>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</si>
  <si>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</si>
  <si>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</si>
  <si>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</si>
  <si>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</si>
  <si>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</si>
  <si>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</si>
  <si>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</si>
  <si>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</si>
  <si>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</si>
  <si>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</si>
  <si>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</si>
  <si>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</si>
  <si>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</si>
  <si>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</si>
  <si>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</si>
  <si>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</si>
  <si>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</si>
  <si>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</si>
  <si>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</si>
  <si>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</si>
  <si>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</si>
  <si>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</si>
  <si>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</si>
  <si>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</si>
  <si>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</si>
  <si>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</si>
  <si>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</si>
  <si>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</si>
  <si>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</si>
  <si>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</si>
  <si>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</si>
  <si>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</si>
  <si>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</si>
  <si>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</si>
  <si>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</si>
  <si>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</si>
  <si>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</si>
  <si>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</si>
  <si>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</si>
  <si>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</si>
  <si>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</si>
  <si>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</si>
  <si>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</si>
  <si>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</si>
  <si>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</si>
  <si>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</si>
  <si>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</si>
  <si>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</si>
  <si>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</si>
  <si>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</si>
  <si>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</si>
  <si>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</si>
  <si>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</si>
  <si>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</si>
  <si>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</si>
  <si>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</si>
  <si>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</si>
  <si>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</si>
  <si>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</si>
  <si>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</si>
  <si>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</si>
  <si>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</si>
  <si>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</si>
  <si>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</si>
  <si>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</si>
  <si>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</si>
  <si>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</si>
  <si>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</si>
  <si>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</si>
  <si>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</si>
  <si>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</si>
  <si>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</si>
  <si>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</si>
  <si>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</si>
  <si>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</si>
  <si>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</si>
  <si>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</si>
  <si>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</si>
  <si>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</si>
  <si>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</si>
  <si>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</si>
  <si>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</si>
  <si>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</si>
  <si>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</si>
  <si>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</si>
  <si>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</si>
  <si>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</si>
  <si>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</si>
  <si>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</si>
  <si>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</si>
  <si>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</si>
  <si>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</si>
  <si>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</si>
  <si>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</si>
  <si>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</si>
  <si>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</si>
  <si>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</si>
  <si>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</si>
  <si>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</si>
  <si>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</si>
  <si>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</si>
  <si>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</si>
  <si>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</si>
  <si>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</si>
  <si>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</si>
  <si>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</si>
  <si>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</si>
  <si>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</si>
  <si>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</si>
  <si>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</si>
  <si>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</si>
  <si>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</si>
  <si>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</si>
  <si>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</si>
  <si>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</si>
  <si>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</si>
  <si>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</si>
  <si>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</si>
  <si>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</si>
  <si>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</si>
  <si>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</si>
  <si>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</si>
  <si>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</si>
  <si>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</si>
  <si>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</si>
  <si>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</si>
  <si>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</si>
  <si>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</si>
  <si>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</si>
  <si>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</si>
  <si>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</si>
  <si>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</si>
  <si>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</si>
  <si>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</si>
  <si>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</si>
  <si>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</si>
  <si>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</si>
  <si>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</si>
  <si>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</si>
  <si>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</si>
  <si>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</si>
  <si>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</si>
  <si>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</si>
  <si>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</si>
  <si>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</si>
  <si>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</si>
  <si>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</si>
  <si>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</si>
  <si>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</si>
  <si>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</si>
  <si>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</si>
  <si>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</si>
  <si>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</si>
  <si>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</si>
  <si>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</si>
  <si>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</si>
  <si>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</si>
  <si>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</si>
  <si>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</si>
  <si>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</si>
  <si>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</si>
  <si>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</si>
  <si>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</si>
  <si>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</si>
  <si>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</si>
  <si>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</si>
  <si>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</si>
  <si>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</si>
  <si>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</si>
  <si>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</si>
  <si>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</si>
  <si>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</si>
  <si>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</si>
  <si>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</si>
  <si>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</si>
  <si>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</si>
  <si>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</si>
  <si>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</si>
  <si>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</si>
  <si>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</si>
  <si>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</si>
  <si>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</si>
  <si>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</si>
  <si>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</si>
  <si>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</si>
  <si>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</si>
  <si>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</si>
  <si>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</si>
  <si>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</si>
  <si>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</si>
  <si>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</si>
  <si>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</si>
  <si>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</si>
  <si>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</si>
  <si>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</si>
  <si>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</si>
  <si>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</si>
  <si>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</si>
  <si>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</si>
  <si>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</si>
  <si>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</si>
  <si>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</si>
  <si>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</si>
  <si>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</si>
  <si>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</si>
  <si>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</si>
  <si>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</si>
  <si>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</si>
  <si>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</si>
  <si>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</si>
  <si>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</si>
  <si>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</si>
  <si>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</si>
  <si>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</si>
  <si>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</si>
  <si>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</si>
  <si>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</si>
  <si>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</si>
  <si>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</si>
  <si>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</si>
  <si>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</si>
  <si>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</si>
  <si>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</si>
  <si>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</si>
  <si>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</si>
  <si>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</si>
  <si>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</si>
  <si>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</si>
  <si>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</si>
  <si>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</si>
  <si>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</si>
  <si>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</si>
  <si>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</si>
  <si>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</si>
  <si>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</si>
  <si>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</si>
  <si>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</si>
  <si>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</si>
  <si>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</si>
  <si>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</si>
  <si>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</si>
  <si>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</si>
  <si>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</si>
  <si>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</si>
  <si>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</si>
  <si>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</si>
  <si>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</si>
  <si>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</si>
  <si>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</si>
  <si>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</si>
  <si>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</si>
  <si>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</si>
  <si>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</si>
  <si>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</si>
  <si>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</si>
  <si>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</si>
  <si>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</si>
  <si>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</si>
  <si>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</si>
  <si>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</si>
  <si>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</si>
  <si>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</si>
  <si>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</si>
  <si>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</si>
  <si>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</si>
  <si>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</si>
  <si>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</si>
  <si>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</si>
  <si>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</si>
  <si>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</si>
  <si>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</si>
  <si>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</si>
  <si>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</si>
  <si>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</si>
  <si>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</si>
  <si>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</si>
  <si>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</si>
  <si>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</si>
  <si>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</si>
  <si>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</si>
  <si>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</si>
  <si>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</si>
  <si>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</si>
  <si>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</si>
  <si>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</si>
  <si>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</si>
  <si>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</si>
  <si>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</si>
  <si>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</si>
  <si>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</si>
  <si>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</si>
  <si>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</si>
  <si>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</si>
  <si>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</si>
  <si>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</si>
  <si>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</si>
  <si>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</si>
  <si>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</si>
  <si>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</si>
  <si>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</si>
  <si>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</si>
  <si>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</si>
  <si>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</si>
  <si>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</si>
  <si>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</si>
  <si>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</si>
  <si>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</si>
  <si>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</si>
  <si>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</si>
  <si>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</si>
  <si>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</si>
  <si>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</si>
  <si>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</si>
  <si>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</si>
  <si>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</si>
  <si>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</si>
  <si>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</si>
  <si>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</si>
  <si>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</si>
  <si>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</si>
  <si>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</si>
  <si>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</si>
  <si>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</si>
  <si>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</si>
  <si>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</si>
  <si>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</si>
  <si>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</si>
  <si>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</si>
  <si>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</si>
  <si>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</si>
  <si>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</si>
  <si>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</si>
  <si>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</si>
  <si>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</si>
  <si>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</si>
  <si>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</si>
  <si>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</si>
  <si>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</si>
  <si>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</si>
  <si>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</si>
  <si>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</si>
  <si>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</si>
  <si>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</si>
  <si>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</si>
  <si>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</si>
  <si>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</si>
  <si>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</si>
  <si>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</si>
  <si>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</si>
  <si>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</si>
  <si>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</si>
  <si>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</si>
  <si>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</si>
  <si>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</si>
  <si>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</si>
  <si>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</si>
  <si>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</si>
  <si>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</si>
  <si>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</si>
  <si>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</si>
  <si>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</si>
  <si>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</si>
  <si>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</si>
  <si>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</si>
  <si>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</si>
  <si>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</si>
  <si>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</si>
  <si>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</si>
  <si>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</si>
  <si>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</si>
  <si>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</si>
  <si>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</si>
  <si>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</si>
  <si>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</si>
  <si>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</si>
  <si>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</si>
  <si>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</si>
  <si>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</si>
  <si>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</si>
  <si>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</si>
  <si>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</si>
  <si>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</si>
  <si>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</si>
  <si>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</si>
  <si>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</si>
  <si>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</si>
  <si>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</si>
  <si>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</si>
  <si>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</si>
  <si>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</si>
  <si>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</si>
  <si>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</si>
  <si>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</si>
  <si>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</si>
  <si>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</si>
  <si>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</si>
  <si>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</si>
  <si>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</si>
  <si>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</si>
  <si>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</si>
  <si>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</si>
  <si>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</si>
  <si>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</si>
  <si>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</si>
  <si>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</si>
  <si>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</si>
  <si>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</si>
  <si>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</si>
  <si>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</si>
  <si>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</si>
  <si>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</si>
  <si>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</si>
  <si>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</si>
  <si>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</si>
  <si>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</si>
  <si>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</si>
  <si>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</si>
  <si>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</si>
  <si>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</si>
  <si>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</si>
  <si>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</si>
  <si>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</si>
  <si>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</si>
  <si>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</si>
  <si>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</si>
  <si>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</si>
  <si>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</si>
  <si>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</si>
  <si>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</si>
  <si>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</si>
  <si>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</si>
  <si>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</si>
  <si>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</si>
  <si>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</si>
  <si>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</si>
  <si>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</si>
  <si>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</si>
  <si>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</si>
  <si>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</si>
  <si>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</si>
  <si>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</si>
  <si>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</si>
  <si>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</si>
  <si>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</si>
  <si>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</si>
  <si>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</si>
  <si>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</si>
  <si>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</si>
  <si>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</si>
  <si>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</si>
  <si>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</si>
  <si>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</si>
  <si>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</si>
  <si>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</si>
  <si>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</si>
  <si>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</si>
  <si>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</si>
  <si>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</si>
  <si>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</si>
  <si>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</si>
  <si>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</si>
  <si>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</si>
  <si>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</si>
  <si>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</si>
  <si>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</si>
  <si>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</si>
  <si>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</si>
  <si>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</si>
  <si>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</si>
  <si>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</si>
  <si>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</si>
  <si>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</si>
  <si>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</si>
  <si>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</si>
  <si>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</si>
  <si>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</si>
  <si>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</si>
  <si>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</si>
  <si>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</si>
  <si>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</si>
  <si>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</si>
  <si>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</si>
  <si>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</si>
  <si>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</si>
  <si>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</si>
  <si>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</si>
  <si>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</si>
  <si>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</si>
  <si>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</si>
  <si>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</si>
  <si>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</si>
  <si>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</si>
  <si>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</si>
  <si>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</si>
  <si>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</si>
  <si>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</si>
  <si>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</si>
  <si>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</si>
  <si>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</si>
  <si>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</si>
  <si>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</si>
  <si>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</si>
  <si>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</si>
  <si>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</si>
  <si>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</si>
  <si>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</si>
  <si>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</si>
  <si>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</si>
  <si>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</si>
  <si>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</si>
  <si>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</si>
  <si>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</si>
  <si>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</si>
  <si>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</si>
  <si>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</si>
  <si>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</si>
  <si>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</si>
  <si>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</si>
  <si>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</si>
  <si>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</si>
  <si>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</si>
  <si>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</si>
  <si>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</si>
  <si>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</si>
  <si>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</si>
  <si>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</si>
  <si>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</si>
  <si>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</si>
  <si>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</si>
  <si>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</si>
  <si>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</si>
  <si>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</si>
  <si>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</si>
  <si>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</si>
  <si>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</si>
  <si>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</si>
  <si>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</si>
  <si>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</si>
  <si>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</si>
  <si>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</si>
  <si>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</si>
  <si>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</si>
  <si>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</si>
  <si>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</si>
  <si>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</si>
  <si>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</si>
  <si>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</si>
  <si>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</si>
  <si>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</si>
  <si>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</si>
  <si>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</si>
  <si>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</si>
  <si>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</si>
  <si>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</si>
  <si>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</si>
  <si>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</si>
  <si>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</si>
  <si>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</si>
  <si>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</si>
  <si>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</si>
  <si>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</si>
  <si>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</si>
  <si>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</si>
  <si>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</si>
  <si>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</si>
  <si>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</si>
  <si>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</si>
  <si>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</si>
  <si>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</si>
  <si>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</si>
  <si>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</si>
  <si>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</si>
  <si>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</si>
  <si>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</si>
  <si>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</si>
  <si>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</si>
  <si>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</si>
  <si>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</si>
  <si>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</si>
  <si>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</si>
  <si>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</si>
  <si>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</si>
  <si>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</si>
  <si>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</si>
  <si>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</si>
  <si>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</si>
  <si>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</si>
  <si>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</si>
  <si>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</si>
  <si>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</si>
  <si>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</si>
  <si>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</si>
  <si>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</si>
  <si>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</si>
  <si>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</si>
  <si>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</si>
  <si>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</si>
  <si>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</si>
  <si>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</si>
  <si>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</si>
  <si>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</si>
  <si>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</si>
  <si>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</si>
  <si>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</si>
  <si>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</si>
  <si>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</si>
  <si>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</si>
  <si>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</si>
  <si>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</si>
  <si>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</si>
  <si>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</si>
  <si>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</si>
  <si>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</si>
  <si>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</si>
  <si>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</si>
  <si>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</si>
  <si>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</si>
  <si>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</si>
  <si>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</si>
  <si>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</si>
  <si>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</si>
  <si>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</si>
  <si>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</si>
  <si>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</si>
  <si>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</si>
  <si>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</si>
  <si>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</si>
  <si>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</si>
  <si>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</si>
  <si>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</si>
  <si>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</si>
  <si>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</si>
  <si>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</si>
  <si>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</si>
  <si>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</si>
  <si>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</si>
  <si>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</si>
  <si>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</si>
  <si>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</si>
  <si>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</si>
  <si>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</si>
  <si>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</si>
  <si>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</si>
  <si>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</si>
  <si>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</si>
  <si>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</si>
  <si>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</si>
  <si>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</si>
  <si>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</si>
  <si>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</si>
  <si>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</si>
  <si>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</si>
  <si>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</si>
  <si>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</si>
  <si>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</si>
  <si>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</si>
  <si>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</si>
  <si>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</si>
  <si>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</si>
  <si>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</si>
  <si>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</si>
  <si>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</si>
  <si>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</si>
  <si>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</si>
  <si>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</si>
  <si>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</si>
  <si>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</si>
  <si>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</si>
  <si>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</si>
  <si>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</si>
  <si>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</si>
  <si>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</si>
  <si>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</si>
  <si>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</si>
  <si>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</si>
  <si>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</si>
  <si>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</si>
  <si>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</si>
  <si>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</si>
  <si>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</si>
  <si>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</si>
  <si>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</si>
  <si>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</si>
  <si>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</si>
  <si>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</si>
  <si>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</si>
  <si>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</si>
  <si>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</si>
  <si>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</si>
  <si>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</si>
  <si>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</si>
  <si>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</si>
  <si>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</si>
  <si>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</si>
  <si>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</si>
  <si>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</si>
  <si>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</si>
  <si>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</si>
  <si>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</si>
  <si>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</si>
  <si>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</si>
  <si>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</si>
  <si>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</si>
  <si>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</si>
  <si>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</si>
  <si>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</si>
  <si>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</si>
  <si>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</si>
  <si>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</si>
  <si>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</si>
  <si>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</si>
  <si>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</si>
  <si>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</si>
  <si>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</si>
  <si>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</si>
  <si>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</si>
  <si>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</si>
  <si>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</si>
  <si>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</si>
  <si>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</si>
  <si>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</si>
  <si>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</si>
  <si>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</si>
  <si>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</si>
  <si>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</si>
  <si>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</si>
  <si>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</si>
  <si>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</si>
  <si>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</si>
  <si>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</si>
  <si>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</si>
  <si>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</si>
  <si>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</si>
  <si>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</si>
  <si>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</si>
  <si>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</si>
  <si>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</si>
  <si>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</si>
  <si>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</si>
  <si>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</si>
  <si>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</si>
  <si>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</si>
  <si>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</si>
  <si>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</si>
  <si>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</si>
  <si>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</si>
  <si>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</si>
  <si>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</si>
  <si>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</si>
  <si>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</si>
  <si>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</si>
  <si>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</si>
  <si>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</si>
  <si>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</si>
  <si>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</si>
  <si>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</si>
  <si>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</si>
  <si>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</si>
  <si>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</si>
  <si>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</si>
  <si>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</si>
  <si>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</si>
  <si>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</si>
  <si>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</si>
  <si>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</si>
  <si>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</si>
  <si>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</si>
  <si>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</si>
  <si>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</si>
  <si>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</si>
  <si>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</si>
  <si>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</si>
  <si>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</si>
  <si>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</si>
  <si>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</si>
  <si>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</si>
  <si>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</si>
  <si>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</si>
  <si>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</si>
  <si>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</si>
  <si>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</si>
  <si>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</si>
  <si>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</si>
  <si>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</si>
  <si>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</si>
  <si>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</si>
  <si>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</si>
  <si>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</si>
  <si>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</si>
  <si>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</si>
  <si>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</si>
  <si>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</si>
  <si>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</si>
  <si>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</si>
  <si>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</si>
  <si>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</si>
  <si>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</si>
  <si>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</si>
  <si>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</si>
  <si>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</si>
  <si>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</si>
  <si>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</si>
  <si>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</si>
  <si>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</si>
  <si>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</si>
  <si>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</si>
  <si>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</si>
  <si>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</si>
  <si>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</si>
  <si>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</si>
  <si>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</si>
  <si>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</si>
  <si>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</si>
  <si>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</si>
  <si>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</si>
  <si>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</si>
  <si>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</si>
  <si>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</si>
  <si>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</si>
  <si>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</si>
  <si>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</si>
  <si>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</si>
  <si>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</si>
  <si>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</si>
  <si>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</si>
  <si>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</si>
  <si>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</si>
  <si>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</si>
  <si>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</si>
  <si>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</si>
  <si>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</si>
  <si>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</si>
  <si>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</si>
  <si>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</si>
  <si>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</si>
  <si>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</si>
  <si>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</si>
  <si>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</si>
  <si>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</si>
  <si>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</si>
  <si>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</si>
  <si>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</si>
  <si>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</si>
  <si>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</si>
  <si>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</si>
  <si>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</si>
  <si>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</si>
  <si>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</si>
  <si>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</si>
  <si>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</si>
  <si>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</si>
  <si>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</si>
  <si>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</si>
  <si>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</si>
  <si>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</si>
  <si>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</si>
  <si>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</si>
  <si>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</si>
  <si>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</si>
  <si>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</si>
  <si>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</si>
  <si>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</si>
  <si>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</si>
  <si>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</si>
  <si>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</si>
  <si>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</si>
  <si>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</si>
  <si>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</si>
  <si>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</si>
  <si>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</si>
  <si>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</si>
  <si>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</si>
  <si>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</si>
  <si>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</si>
  <si>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</si>
  <si>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</si>
  <si>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</si>
  <si>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</si>
  <si>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</si>
  <si>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</si>
  <si>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</si>
  <si>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</si>
  <si>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</si>
  <si>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</si>
  <si>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</si>
  <si>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</si>
  <si>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</si>
  <si>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</si>
  <si>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</si>
  <si>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</si>
  <si>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</si>
  <si>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</si>
  <si>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</si>
  <si>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</si>
  <si>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</si>
  <si>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</si>
  <si>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</si>
  <si>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</si>
  <si>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</si>
  <si>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</si>
  <si>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</si>
  <si>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</si>
  <si>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</si>
  <si>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</si>
  <si>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</si>
  <si>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</si>
  <si>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</si>
  <si>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</si>
  <si>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</si>
  <si>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</si>
  <si>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</si>
  <si>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</si>
  <si>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</si>
  <si>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</si>
  <si>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</si>
  <si>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</si>
  <si>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</si>
  <si>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</si>
  <si>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</si>
  <si>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</si>
  <si>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</si>
  <si>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</si>
  <si>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</si>
  <si>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</si>
  <si>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</si>
  <si>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</si>
  <si>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</si>
  <si>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</si>
  <si>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</si>
  <si>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</si>
  <si>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</si>
  <si>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</si>
  <si>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</si>
  <si>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</si>
  <si>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</si>
  <si>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</si>
  <si>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</si>
  <si>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</si>
  <si>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</si>
  <si>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</si>
  <si>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</si>
  <si>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</si>
  <si>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</si>
  <si>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</si>
  <si>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</si>
  <si>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</si>
  <si>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</si>
  <si>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</si>
  <si>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</si>
  <si>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</si>
  <si>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</si>
  <si>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</si>
  <si>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</si>
  <si>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</si>
  <si>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</si>
  <si>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</si>
  <si>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</si>
  <si>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</si>
  <si>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</si>
  <si>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</si>
  <si>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</si>
  <si>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</si>
  <si>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</si>
  <si>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</si>
  <si>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</si>
  <si>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</si>
  <si>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</si>
  <si>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</si>
  <si>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</si>
  <si>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</si>
  <si>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</si>
  <si>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</si>
  <si>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</si>
  <si>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</si>
  <si>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</si>
  <si>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</si>
  <si>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</si>
  <si>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</si>
  <si>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</si>
  <si>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</si>
  <si>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</si>
  <si>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</si>
  <si>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</si>
  <si>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</si>
  <si>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</si>
  <si>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</si>
  <si>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</si>
  <si>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</si>
  <si>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</si>
  <si>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</si>
  <si>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</si>
  <si>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</si>
  <si>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</si>
  <si>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</si>
  <si>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</si>
  <si>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</si>
  <si>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</si>
  <si>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</si>
  <si>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</si>
  <si>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</si>
  <si>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</si>
  <si>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</si>
  <si>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</si>
  <si>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</si>
  <si>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</si>
  <si>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</si>
  <si>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</si>
  <si>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</si>
  <si>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</si>
  <si>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</si>
  <si>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</si>
  <si>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</si>
  <si>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</si>
  <si>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</si>
  <si>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</si>
  <si>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</si>
  <si>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</si>
  <si>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</si>
  <si>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</si>
  <si>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</si>
  <si>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</si>
  <si>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</si>
  <si>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</si>
  <si>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</si>
  <si>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</si>
  <si>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</si>
  <si>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</si>
  <si>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</si>
  <si>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</si>
  <si>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</si>
  <si>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</si>
  <si>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</si>
  <si>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</si>
  <si>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</si>
  <si>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</si>
  <si>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</si>
  <si>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</si>
  <si>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</si>
  <si>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</si>
  <si>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</si>
  <si>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</si>
  <si>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</si>
  <si>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</si>
  <si>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</si>
  <si>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</si>
  <si>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</si>
  <si>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</si>
  <si>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</si>
  <si>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</si>
  <si>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</si>
  <si>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</si>
  <si>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</si>
  <si>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</si>
  <si>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</si>
  <si>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</si>
  <si>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</si>
  <si>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</si>
  <si>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</si>
  <si>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</si>
  <si>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</si>
  <si>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</si>
  <si>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</si>
  <si>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</si>
  <si>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</si>
  <si>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</si>
  <si>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</si>
  <si>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</si>
  <si>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</si>
  <si>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</si>
  <si>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</si>
  <si>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</si>
  <si>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</si>
  <si>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</si>
  <si>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</si>
  <si>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</si>
  <si>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</si>
  <si>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</si>
  <si>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</si>
  <si>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</si>
  <si>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</si>
  <si>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</si>
  <si>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</si>
  <si>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</si>
  <si>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</si>
  <si>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</si>
  <si>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</si>
  <si>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</si>
  <si>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</si>
  <si>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</si>
  <si>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</si>
  <si>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</si>
  <si>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</si>
  <si>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</si>
  <si>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</si>
  <si>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</si>
  <si>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</si>
  <si>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</si>
  <si>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</si>
  <si>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</si>
  <si>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</si>
  <si>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</si>
  <si>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</si>
  <si>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</si>
  <si>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</si>
  <si>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</si>
  <si>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</si>
  <si>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</si>
  <si>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</si>
  <si>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</si>
  <si>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</si>
  <si>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</si>
  <si>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</si>
  <si>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</si>
  <si>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</si>
  <si>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</si>
  <si>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</si>
  <si>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</si>
  <si>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</si>
  <si>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</si>
  <si>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</si>
  <si>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</si>
  <si>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</si>
  <si>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</si>
  <si>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</si>
  <si>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</si>
  <si>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</si>
  <si>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</si>
  <si>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</si>
  <si>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</si>
  <si>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</si>
  <si>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</si>
  <si>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</si>
  <si>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</si>
  <si>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</si>
  <si>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</si>
  <si>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</si>
  <si>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</si>
  <si>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</si>
  <si>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</si>
  <si>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</si>
  <si>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</si>
  <si>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</si>
  <si>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</si>
  <si>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</si>
  <si>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</si>
  <si>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</si>
  <si>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</si>
  <si>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</si>
  <si>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</si>
  <si>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</si>
  <si>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</si>
  <si>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</si>
  <si>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</si>
  <si>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</si>
  <si>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</si>
  <si>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</si>
  <si>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</si>
  <si>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</si>
  <si>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</si>
  <si>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</si>
  <si>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</si>
  <si>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</si>
  <si>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</si>
  <si>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</si>
  <si>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</si>
  <si>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</si>
  <si>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</si>
  <si>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</si>
  <si>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</si>
  <si>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</si>
  <si>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</si>
  <si>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</si>
  <si>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</si>
  <si>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</si>
  <si>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</si>
  <si>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</si>
  <si>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</si>
  <si>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</si>
  <si>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</si>
  <si>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</si>
  <si>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</si>
  <si>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</si>
  <si>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</si>
  <si>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</si>
  <si>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</si>
  <si>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</si>
  <si>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</si>
  <si>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</si>
  <si>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</si>
  <si>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</si>
  <si>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</si>
  <si>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</si>
  <si>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</si>
  <si>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</si>
  <si>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</si>
  <si>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</si>
  <si>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</si>
  <si>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</si>
  <si>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</si>
  <si>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</si>
  <si>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</si>
  <si>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</si>
  <si>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</si>
  <si>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</si>
  <si>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</si>
  <si>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</si>
  <si>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</si>
  <si>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</si>
  <si>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</si>
  <si>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</si>
  <si>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</si>
  <si>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</si>
  <si>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</si>
  <si>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</si>
  <si>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</si>
  <si>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</si>
  <si>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</si>
  <si>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</si>
  <si>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</si>
  <si>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</si>
  <si>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</si>
  <si>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</si>
  <si>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</si>
  <si>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</si>
  <si>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</si>
  <si>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</si>
  <si>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</si>
  <si>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</si>
  <si>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</si>
  <si>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</si>
  <si>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</si>
  <si>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</si>
  <si>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</si>
  <si>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</si>
  <si>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</si>
  <si>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</si>
  <si>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</si>
  <si>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</si>
  <si>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</si>
  <si>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</si>
  <si>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</si>
  <si>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</si>
  <si>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</si>
  <si>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</si>
  <si>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</si>
  <si>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</si>
  <si>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</si>
  <si>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</si>
  <si>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</si>
  <si>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</si>
  <si>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</si>
  <si>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</si>
  <si>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</si>
  <si>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</si>
  <si>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</si>
  <si>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</si>
  <si>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</si>
  <si>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</si>
  <si>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</si>
  <si>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</si>
  <si>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</si>
  <si>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</si>
  <si>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</si>
  <si>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</si>
  <si>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</si>
  <si>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</si>
  <si>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</si>
  <si>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</si>
  <si>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</si>
  <si>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</si>
  <si>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</si>
  <si>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</si>
  <si>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</si>
  <si>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</si>
  <si>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</si>
  <si>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</si>
  <si>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</si>
  <si>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</si>
  <si>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</si>
  <si>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</si>
  <si>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</si>
  <si>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</si>
  <si>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</si>
  <si>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</si>
  <si>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</si>
  <si>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</si>
  <si>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</si>
  <si>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</si>
  <si>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</si>
  <si>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</si>
  <si>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</si>
  <si>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</si>
  <si>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</si>
  <si>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</si>
  <si>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</si>
  <si>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</si>
  <si>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</si>
  <si>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</si>
  <si>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</si>
  <si>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</si>
  <si>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</si>
  <si>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</si>
  <si>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</si>
  <si>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</si>
  <si>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</si>
  <si>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</si>
  <si>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</si>
  <si>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</si>
  <si>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</si>
  <si>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</si>
  <si>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</si>
  <si>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</si>
  <si>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</si>
  <si>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</si>
  <si>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</si>
  <si>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</si>
  <si>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</si>
  <si>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</si>
  <si>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</si>
  <si>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</si>
  <si>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</si>
  <si>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</si>
  <si>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</si>
  <si>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</si>
  <si>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</si>
  <si>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</si>
  <si>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</si>
  <si>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</si>
  <si>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</si>
  <si>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</si>
  <si>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</si>
  <si>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</si>
  <si>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</si>
  <si>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</si>
  <si>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</si>
  <si>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</si>
  <si>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</si>
  <si>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</si>
  <si>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</si>
  <si>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</si>
  <si>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</si>
  <si>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</si>
  <si>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</si>
  <si>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</si>
  <si>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</si>
  <si>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</si>
  <si>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</si>
  <si>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</si>
  <si>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</si>
  <si>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</si>
  <si>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</si>
  <si>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</si>
  <si>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</si>
  <si>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</si>
  <si>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</si>
  <si>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</si>
  <si>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</si>
  <si>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</si>
  <si>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</si>
  <si>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</si>
  <si>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</si>
  <si>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</si>
  <si>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</si>
  <si>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</si>
  <si>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</si>
  <si>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</si>
  <si>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</si>
  <si>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</si>
  <si>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</si>
  <si>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</si>
  <si>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</si>
  <si>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</si>
  <si>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</si>
  <si>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</si>
  <si>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</si>
  <si>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</si>
  <si>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</si>
  <si>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</si>
  <si>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</si>
  <si>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</si>
  <si>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</si>
  <si>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</si>
  <si>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</si>
  <si>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</si>
  <si>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</si>
  <si>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</si>
  <si>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</si>
  <si>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</si>
  <si>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</si>
  <si>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</si>
  <si>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</si>
  <si>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</si>
  <si>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</si>
  <si>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</si>
  <si>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</si>
  <si>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</si>
  <si>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</si>
  <si>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</si>
  <si>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</si>
  <si>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</si>
  <si>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</si>
  <si>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</si>
  <si>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</si>
  <si>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</si>
  <si>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</si>
  <si>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</si>
  <si>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</si>
  <si>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</si>
  <si>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</si>
  <si>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</si>
  <si>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</si>
  <si>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</si>
  <si>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</si>
  <si>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</si>
  <si>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</si>
  <si>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</si>
  <si>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</si>
  <si>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</si>
  <si>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</si>
  <si>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</si>
  <si>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</si>
  <si>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</si>
  <si>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</si>
  <si>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</si>
  <si>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</si>
  <si>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</si>
  <si>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</si>
  <si>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</si>
  <si>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</si>
  <si>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</si>
  <si>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</si>
  <si>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</si>
  <si>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</si>
  <si>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</si>
  <si>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</si>
  <si>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</si>
  <si>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</si>
  <si>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</si>
  <si>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</si>
  <si>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</si>
  <si>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</si>
  <si>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</si>
  <si>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</si>
  <si>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</si>
  <si>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</si>
  <si>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</si>
  <si>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</si>
  <si>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</si>
  <si>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</si>
  <si>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</si>
  <si>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</si>
  <si>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</si>
  <si>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</si>
  <si>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</si>
  <si>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</si>
  <si>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</si>
  <si>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</si>
  <si>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</si>
  <si>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</si>
  <si>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</si>
  <si>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</si>
  <si>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</si>
  <si>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</si>
  <si>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</si>
  <si>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</si>
  <si>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</si>
  <si>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</si>
  <si>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</si>
  <si>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</si>
  <si>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</si>
  <si>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</si>
  <si>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</si>
  <si>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</si>
  <si>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</si>
  <si>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</si>
  <si>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</si>
  <si>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</si>
  <si>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</si>
  <si>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</si>
  <si>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</si>
  <si>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</si>
  <si>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</si>
  <si>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</si>
  <si>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</si>
  <si>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</si>
  <si>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</si>
  <si>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</si>
  <si>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</si>
  <si>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</si>
  <si>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</si>
  <si>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</si>
  <si>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</si>
  <si>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</si>
  <si>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</si>
  <si>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</si>
  <si>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</si>
  <si>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</si>
  <si>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</si>
  <si>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</si>
  <si>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</si>
  <si>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</si>
  <si>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</si>
  <si>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</si>
  <si>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</si>
  <si>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</si>
  <si>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</si>
  <si>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</si>
  <si>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</si>
  <si>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</si>
  <si>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</si>
  <si>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</si>
  <si>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</si>
  <si>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</si>
  <si>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</si>
  <si>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</si>
  <si>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</si>
  <si>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</si>
  <si>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</si>
  <si>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</si>
  <si>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</si>
  <si>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</si>
  <si>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</si>
  <si>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</si>
  <si>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</si>
  <si>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</si>
  <si>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</si>
  <si>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</si>
  <si>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</si>
  <si>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</si>
  <si>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</si>
  <si>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</si>
  <si>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</si>
  <si>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</si>
  <si>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</si>
  <si>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</si>
  <si>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</si>
  <si>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</si>
  <si>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</si>
  <si>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</si>
  <si>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</si>
  <si>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</si>
  <si>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</si>
  <si>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</si>
  <si>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</si>
  <si>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</si>
  <si>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</si>
  <si>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</si>
  <si>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</si>
  <si>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</si>
  <si>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</si>
  <si>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</si>
  <si>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</si>
  <si>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</si>
  <si>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</si>
  <si>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</si>
  <si>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</si>
  <si>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</si>
  <si>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</si>
  <si>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</si>
  <si>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</si>
  <si>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</si>
  <si>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</si>
  <si>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</si>
  <si>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</si>
  <si>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</si>
  <si>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</si>
  <si>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</si>
  <si>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</si>
  <si>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</si>
  <si>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</si>
  <si>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</si>
  <si>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</si>
  <si>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</si>
  <si>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</si>
  <si>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</si>
  <si>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</si>
  <si>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</si>
  <si>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</si>
  <si>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</si>
  <si>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</si>
  <si>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</si>
  <si>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</si>
  <si>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</si>
  <si>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</si>
  <si>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</si>
  <si>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</si>
  <si>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</si>
  <si>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</si>
  <si>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</si>
  <si>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</si>
  <si>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</si>
  <si>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</si>
  <si>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</si>
  <si>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</si>
  <si>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</si>
  <si>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</si>
  <si>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</si>
  <si>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</si>
  <si>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</si>
  <si>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</si>
  <si>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</si>
  <si>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</si>
  <si>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</si>
  <si>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</si>
  <si>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</si>
  <si>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</si>
  <si>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</si>
  <si>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</si>
  <si>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</si>
  <si>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</si>
  <si>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</si>
  <si>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</si>
  <si>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</si>
  <si>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</si>
  <si>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</si>
  <si>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</si>
  <si>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</si>
  <si>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</si>
  <si>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</si>
  <si>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</si>
  <si>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</si>
  <si>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</si>
  <si>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</si>
  <si>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</si>
  <si>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</si>
  <si>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</si>
  <si>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</si>
  <si>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</si>
  <si>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</si>
  <si>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</si>
  <si>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</si>
  <si>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</si>
  <si>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</si>
  <si>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</si>
  <si>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</si>
  <si>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</si>
  <si>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</si>
  <si>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</si>
  <si>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</si>
  <si>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</si>
  <si>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</si>
  <si>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</si>
  <si>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</si>
  <si>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</si>
  <si>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</si>
  <si>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</si>
  <si>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</si>
  <si>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</si>
  <si>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</si>
  <si>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</si>
  <si>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</si>
  <si>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</si>
  <si>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</si>
  <si>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</si>
  <si>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</si>
  <si>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</si>
  <si>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</si>
  <si>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</si>
  <si>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</si>
  <si>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</si>
  <si>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</si>
  <si>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</si>
  <si>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</si>
  <si>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</si>
  <si>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</si>
  <si>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</si>
  <si>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</si>
  <si>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</si>
  <si>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</si>
  <si>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</si>
  <si>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</si>
  <si>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</si>
  <si>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</si>
  <si>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</si>
  <si>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</si>
  <si>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</si>
  <si>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</si>
  <si>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</si>
  <si>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</si>
  <si>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</si>
  <si>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</si>
  <si>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</si>
  <si>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</si>
  <si>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</si>
  <si>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</si>
  <si>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</si>
  <si>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</si>
  <si>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</si>
  <si>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</si>
  <si>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</si>
  <si>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</si>
  <si>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</si>
  <si>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</si>
  <si>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</si>
  <si>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</si>
  <si>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</si>
  <si>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</si>
  <si>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</si>
  <si>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</si>
  <si>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</si>
  <si>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</si>
  <si>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</si>
  <si>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</si>
  <si>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</si>
  <si>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</si>
  <si>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</si>
  <si>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</si>
  <si>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</si>
  <si>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</si>
  <si>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</si>
  <si>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</si>
  <si>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</si>
  <si>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</si>
  <si>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</si>
  <si>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</si>
  <si>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</si>
  <si>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</si>
  <si>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</si>
  <si>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</si>
  <si>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</si>
  <si>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</si>
  <si>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</si>
  <si>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</si>
  <si>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</si>
  <si>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</si>
  <si>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</si>
  <si>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</si>
  <si>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</si>
  <si>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</si>
  <si>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</si>
  <si>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</si>
  <si>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</si>
  <si>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</si>
  <si>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</si>
  <si>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</si>
  <si>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</si>
  <si>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</si>
  <si>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</si>
  <si>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</si>
  <si>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</si>
  <si>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</si>
  <si>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</si>
  <si>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</si>
  <si>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</si>
  <si>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</si>
  <si>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</si>
  <si>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</si>
  <si>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</si>
  <si>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</si>
  <si>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</si>
  <si>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</si>
  <si>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</si>
  <si>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</si>
  <si>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</si>
  <si>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</si>
  <si>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</si>
  <si>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</si>
  <si>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</si>
  <si>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</si>
  <si>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</si>
  <si>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</si>
  <si>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</si>
  <si>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</si>
  <si>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</si>
  <si>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</si>
  <si>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</si>
  <si>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</si>
  <si>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</si>
  <si>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</si>
  <si>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</si>
  <si>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</si>
  <si>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</si>
  <si>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</si>
  <si>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</si>
  <si>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</si>
  <si>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</si>
  <si>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</si>
  <si>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</si>
  <si>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</si>
  <si>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</si>
  <si>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</si>
  <si>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</si>
  <si>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</si>
  <si>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</si>
  <si>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</si>
  <si>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</si>
  <si>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</si>
  <si>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</si>
  <si>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</si>
  <si>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</si>
  <si>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</si>
  <si>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</si>
  <si>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</si>
  <si>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</si>
  <si>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</si>
  <si>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</si>
  <si>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</si>
  <si>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</si>
  <si>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</si>
  <si>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</si>
  <si>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</si>
  <si>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</si>
  <si>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</si>
  <si>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</si>
  <si>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</si>
  <si>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</si>
  <si>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</si>
  <si>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</si>
  <si>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</si>
  <si>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</si>
  <si>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</si>
  <si>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</si>
  <si>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</si>
  <si>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</si>
  <si>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</si>
  <si>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</si>
  <si>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</si>
  <si>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</si>
  <si>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</si>
  <si>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</si>
  <si>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</si>
  <si>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</si>
  <si>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</si>
  <si>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</si>
  <si>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</si>
  <si>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</si>
  <si>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</si>
  <si>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</si>
  <si>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</si>
  <si>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</si>
  <si>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</si>
  <si>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</si>
  <si>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</si>
  <si>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</si>
  <si>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</si>
  <si>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</si>
  <si>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</si>
  <si>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</si>
  <si>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</si>
  <si>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</si>
  <si>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</si>
  <si>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</si>
  <si>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</si>
  <si>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</si>
  <si>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</si>
  <si>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</si>
  <si>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</si>
  <si>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</si>
  <si>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</si>
  <si>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</si>
  <si>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</si>
  <si>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</si>
  <si>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</si>
  <si>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</si>
  <si>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</si>
  <si>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</si>
  <si>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</si>
  <si>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</si>
  <si>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</si>
  <si>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</si>
  <si>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</si>
  <si>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</si>
  <si>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</si>
  <si>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</si>
  <si>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</si>
  <si>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</si>
  <si>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</si>
  <si>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</si>
  <si>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</si>
  <si>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</si>
  <si>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</si>
  <si>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</si>
  <si>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</si>
  <si>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</si>
  <si>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</si>
  <si>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</si>
  <si>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</si>
  <si>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</si>
  <si>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</si>
  <si>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</si>
  <si>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</si>
  <si>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</si>
  <si>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</si>
  <si>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</si>
  <si>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</si>
  <si>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</si>
  <si>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</si>
  <si>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</si>
  <si>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</si>
  <si>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</si>
  <si>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</si>
  <si>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</si>
  <si>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</si>
  <si>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</si>
  <si>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</si>
  <si>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</si>
  <si>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</si>
  <si>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</si>
  <si>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</si>
  <si>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</si>
  <si>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</si>
  <si>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</si>
  <si>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</si>
  <si>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</si>
  <si>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</si>
  <si>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</si>
  <si>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</si>
  <si>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</si>
  <si>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</si>
  <si>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</si>
  <si>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</si>
  <si>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</si>
  <si>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</si>
  <si>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</si>
  <si>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</si>
  <si>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</si>
  <si>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</si>
  <si>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</si>
  <si>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</si>
  <si>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</si>
  <si>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</si>
  <si>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</si>
  <si>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</si>
  <si>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</si>
  <si>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</si>
  <si>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</si>
  <si>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</si>
  <si>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</si>
  <si>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</si>
  <si>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</si>
  <si>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</si>
  <si>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</si>
  <si>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</si>
  <si>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</si>
  <si>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</si>
  <si>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</si>
  <si>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</si>
  <si>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</si>
  <si>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</si>
  <si>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</si>
  <si>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</si>
  <si>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</si>
  <si>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</si>
  <si>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</si>
  <si>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</si>
  <si>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</si>
  <si>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</si>
  <si>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</si>
  <si>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</si>
  <si>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</si>
  <si>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</si>
  <si>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</si>
  <si>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</si>
  <si>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</si>
  <si>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</si>
  <si>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</si>
  <si>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</si>
  <si>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</si>
  <si>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</si>
  <si>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</si>
  <si>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</si>
  <si>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</si>
  <si>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</si>
  <si>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</si>
  <si>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</si>
  <si>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</si>
  <si>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</si>
  <si>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</si>
  <si>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</si>
  <si>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</si>
  <si>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</si>
  <si>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</si>
  <si>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</si>
  <si>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</si>
  <si>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</si>
  <si>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</si>
  <si>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</si>
  <si>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</si>
  <si>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</si>
  <si>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</si>
  <si>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</si>
  <si>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</si>
  <si>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</si>
  <si>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</si>
  <si>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</si>
  <si>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</si>
  <si>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</si>
  <si>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</si>
  <si>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</si>
  <si>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</si>
  <si>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</si>
  <si>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</si>
  <si>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</si>
  <si>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</si>
  <si>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</si>
  <si>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</si>
  <si>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</si>
  <si>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</si>
  <si>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</si>
  <si>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</si>
  <si>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</si>
  <si>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</si>
  <si>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</si>
  <si>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</si>
  <si>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</si>
  <si>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</si>
  <si>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</si>
  <si>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</si>
  <si>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</si>
  <si>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</si>
  <si>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</si>
  <si>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</si>
  <si>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</si>
  <si>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</si>
  <si>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</si>
  <si>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</si>
  <si>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</si>
  <si>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</si>
  <si>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</si>
  <si>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</si>
  <si>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</si>
  <si>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</si>
  <si>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</si>
  <si>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</si>
  <si>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</si>
  <si>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</si>
  <si>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</si>
  <si>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</si>
  <si>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</si>
  <si>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</si>
  <si>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</si>
  <si>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</si>
  <si>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</si>
  <si>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</si>
  <si>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</si>
  <si>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</si>
  <si>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</si>
  <si>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</si>
  <si>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</si>
  <si>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</si>
  <si>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</si>
  <si>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</si>
  <si>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</si>
  <si>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</si>
  <si>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</si>
  <si>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</si>
  <si>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</si>
  <si>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</si>
  <si>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</si>
  <si>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</si>
  <si>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</si>
  <si>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</si>
  <si>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</si>
  <si>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</si>
  <si>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</si>
  <si>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</si>
  <si>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</si>
  <si>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</si>
  <si>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</si>
  <si>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</si>
  <si>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</si>
  <si>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</si>
  <si>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</si>
  <si>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</si>
  <si>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</si>
  <si>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</si>
  <si>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</si>
  <si>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</si>
  <si>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</si>
  <si>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</si>
  <si>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</si>
  <si>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</si>
  <si>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</si>
  <si>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</si>
  <si>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</si>
  <si>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</si>
  <si>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</si>
  <si>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</si>
  <si>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</si>
  <si>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</si>
  <si>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</si>
  <si>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</si>
  <si>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</si>
  <si>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</si>
  <si>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</si>
  <si>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</si>
  <si>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</si>
  <si>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</si>
  <si>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</si>
  <si>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</si>
  <si>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</si>
  <si>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</si>
  <si>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</si>
  <si>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</si>
  <si>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</si>
  <si>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</si>
  <si>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</si>
  <si>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</si>
  <si>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</si>
  <si>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</si>
  <si>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</si>
  <si>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</si>
  <si>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</si>
  <si>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</si>
  <si>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</si>
  <si>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</si>
  <si>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</si>
  <si>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</si>
  <si>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</si>
  <si>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</si>
  <si>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</si>
  <si>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</si>
  <si>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</si>
  <si>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</si>
  <si>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</si>
  <si>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</si>
  <si>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</si>
  <si>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</si>
  <si>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</si>
  <si>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</si>
  <si>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</si>
  <si>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</si>
  <si>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</si>
  <si>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</si>
  <si>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</si>
  <si>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</si>
  <si>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</si>
  <si>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</si>
  <si>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</si>
  <si>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</si>
  <si>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</si>
  <si>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</si>
  <si>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</si>
  <si>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</si>
  <si>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</si>
  <si>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</si>
  <si>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</si>
  <si>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</si>
  <si>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</si>
  <si>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</si>
  <si>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</si>
  <si>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</si>
  <si>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</si>
  <si>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</si>
  <si>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</si>
  <si>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</si>
  <si>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</si>
  <si>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</si>
  <si>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</si>
  <si>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</si>
  <si>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</si>
  <si>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</si>
  <si>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</si>
  <si>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</si>
  <si>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</si>
  <si>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</si>
  <si>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</si>
  <si>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</si>
  <si>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</si>
  <si>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</si>
  <si>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</si>
  <si>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</si>
  <si>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</si>
  <si>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</si>
  <si>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</si>
  <si>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</si>
  <si>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</si>
  <si>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</si>
  <si>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</si>
  <si>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</si>
  <si>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</si>
  <si>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</si>
  <si>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</si>
  <si>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</si>
  <si>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</si>
  <si>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</si>
  <si>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</si>
  <si>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</si>
  <si>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</si>
  <si>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</si>
  <si>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</si>
  <si>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</si>
  <si>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</si>
  <si>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</si>
  <si>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</si>
  <si>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</si>
  <si>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</si>
  <si>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</si>
  <si>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</si>
  <si>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</si>
  <si>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</si>
  <si>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</si>
  <si>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</si>
  <si>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</si>
  <si>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</si>
  <si>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</si>
  <si>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</si>
  <si>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</si>
  <si>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</si>
  <si>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</si>
  <si>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</si>
  <si>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</si>
  <si>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</si>
  <si>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</si>
  <si>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</si>
  <si>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</si>
  <si>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</si>
  <si>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</si>
  <si>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</si>
  <si>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</si>
  <si>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</si>
  <si>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</si>
  <si>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</si>
  <si>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</si>
  <si>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</si>
  <si>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</si>
  <si>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</si>
  <si>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</si>
  <si>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</si>
  <si>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</si>
  <si>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</si>
  <si>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</si>
  <si>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</si>
  <si>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</si>
  <si>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</si>
  <si>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</si>
  <si>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</si>
  <si>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</si>
  <si>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</si>
  <si>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</si>
  <si>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</si>
  <si>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</si>
  <si>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</si>
  <si>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</si>
  <si>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</si>
  <si>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</si>
  <si>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</si>
  <si>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</si>
  <si>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</si>
  <si>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</si>
  <si>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</si>
  <si>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</si>
  <si>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</si>
  <si>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</si>
  <si>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</si>
  <si>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</si>
  <si>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</si>
  <si>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</si>
  <si>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</si>
  <si>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</si>
  <si>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</si>
  <si>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</si>
  <si>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</si>
  <si>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</si>
  <si>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</si>
  <si>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</si>
  <si>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</si>
  <si>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</si>
  <si>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</si>
  <si>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</si>
  <si>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</si>
  <si>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</si>
  <si>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</si>
  <si>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</si>
  <si>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</si>
  <si>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</si>
  <si>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</si>
  <si>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</si>
  <si>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</si>
  <si>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</si>
  <si>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</si>
  <si>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</si>
  <si>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</si>
  <si>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</si>
  <si>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</si>
  <si>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</si>
  <si>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</si>
  <si>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</si>
  <si>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</si>
  <si>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</si>
  <si>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</si>
  <si>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</si>
  <si>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</si>
  <si>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</si>
  <si>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</si>
  <si>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</si>
  <si>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</si>
  <si>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</si>
  <si>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</si>
  <si>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</si>
  <si>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</si>
  <si>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</si>
  <si>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</si>
  <si>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</si>
  <si>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</si>
  <si>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</si>
  <si>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</si>
  <si>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</si>
  <si>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</si>
  <si>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</si>
  <si>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</si>
  <si>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</si>
  <si>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</si>
  <si>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</si>
  <si>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</si>
  <si>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</si>
  <si>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</si>
  <si>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</si>
  <si>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</si>
  <si>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</si>
  <si>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</si>
  <si>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</si>
  <si>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</si>
  <si>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</si>
  <si>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</si>
  <si>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</si>
  <si>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</si>
  <si>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</si>
  <si>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</si>
  <si>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</si>
  <si>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</si>
  <si>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</si>
  <si>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</si>
  <si>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</si>
  <si>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</si>
  <si>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</si>
  <si>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</si>
  <si>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</si>
  <si>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</si>
  <si>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</si>
  <si>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</si>
  <si>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</si>
  <si>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</si>
  <si>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</si>
  <si>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</si>
  <si>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</si>
  <si>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</si>
  <si>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</si>
  <si>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</si>
  <si>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</si>
  <si>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</si>
  <si>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</si>
  <si>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</si>
  <si>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</si>
  <si>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</si>
  <si>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</si>
  <si>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</si>
  <si>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</si>
  <si>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</si>
  <si>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</si>
  <si>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</si>
  <si>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</si>
  <si>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</si>
  <si>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</si>
  <si>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</si>
  <si>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</si>
  <si>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</si>
  <si>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</si>
  <si>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</si>
  <si>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</si>
  <si>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</si>
  <si>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</si>
  <si>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</si>
  <si>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</si>
  <si>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</si>
  <si>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</si>
  <si>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</si>
  <si>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</si>
  <si>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</si>
  <si>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</si>
  <si>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</si>
  <si>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</si>
  <si>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</si>
  <si>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</si>
  <si>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</si>
  <si>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</si>
  <si>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</si>
  <si>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</si>
  <si>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</si>
  <si>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</si>
  <si>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</si>
  <si>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</si>
  <si>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</si>
  <si>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</si>
  <si>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</si>
  <si>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</si>
  <si>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</si>
  <si>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</si>
  <si>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</si>
  <si>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</si>
  <si>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</si>
  <si>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</si>
  <si>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</si>
  <si>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</si>
  <si>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</si>
  <si>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</si>
  <si>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</si>
  <si>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</si>
  <si>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</si>
  <si>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</si>
  <si>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</si>
  <si>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</si>
  <si>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</si>
  <si>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</si>
  <si>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</si>
  <si>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</si>
  <si>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</si>
  <si>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</si>
  <si>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</si>
  <si>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</si>
  <si>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</si>
  <si>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</si>
  <si>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</si>
  <si>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</si>
  <si>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</si>
  <si>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</si>
  <si>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</si>
  <si>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</si>
  <si>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</si>
  <si>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</si>
  <si>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</si>
  <si>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</si>
  <si>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</si>
  <si>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</si>
  <si>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</si>
  <si>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</si>
  <si>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</si>
  <si>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</si>
  <si>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</si>
  <si>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</si>
  <si>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</si>
  <si>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</si>
  <si>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</si>
  <si>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</si>
  <si>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</si>
  <si>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</si>
  <si>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</si>
  <si>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</si>
  <si>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</si>
  <si>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</si>
  <si>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</si>
  <si>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</si>
  <si>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</si>
  <si>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</si>
  <si>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</si>
  <si>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</si>
  <si>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</si>
  <si>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</si>
  <si>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</si>
  <si>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</si>
  <si>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</si>
  <si>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</si>
  <si>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</si>
  <si>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</si>
  <si>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</si>
  <si>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</si>
  <si>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</si>
  <si>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</si>
  <si>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</si>
  <si>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</si>
  <si>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</si>
  <si>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</si>
  <si>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</si>
  <si>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</si>
  <si>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</si>
  <si>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</si>
  <si>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</si>
  <si>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</si>
  <si>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</si>
  <si>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</si>
  <si>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</si>
  <si>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</si>
  <si>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</si>
  <si>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</si>
  <si>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</si>
  <si>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</si>
  <si>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</si>
  <si>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</si>
  <si>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</si>
  <si>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</si>
  <si>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</si>
  <si>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</si>
  <si>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</si>
  <si>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</si>
  <si>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</si>
  <si>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</si>
  <si>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</si>
  <si>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</si>
  <si>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</si>
  <si>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</si>
  <si>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</si>
  <si>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</si>
  <si>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</si>
  <si>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</si>
  <si>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</si>
  <si>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</si>
  <si>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</si>
  <si>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</si>
  <si>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</si>
  <si>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</si>
  <si>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</si>
  <si>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</si>
  <si>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</si>
  <si>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</si>
  <si>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</si>
  <si>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</si>
  <si>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</si>
  <si>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</si>
  <si>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</si>
  <si>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</si>
  <si>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</si>
  <si>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</si>
  <si>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</si>
  <si>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</si>
  <si>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</si>
  <si>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</si>
  <si>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</si>
  <si>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</si>
  <si>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</si>
  <si>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</si>
  <si>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</si>
  <si>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</si>
  <si>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</si>
  <si>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</si>
  <si>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</si>
  <si>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</si>
  <si>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</si>
  <si>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</si>
  <si>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</si>
  <si>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</si>
  <si>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</si>
  <si>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</si>
  <si>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</si>
  <si>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</si>
  <si>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</si>
  <si>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</si>
  <si>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</si>
  <si>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</si>
  <si>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</si>
  <si>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</si>
  <si>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</si>
  <si>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</si>
  <si>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</si>
  <si>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</si>
  <si>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</si>
  <si>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</si>
  <si>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</si>
  <si>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</si>
  <si>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</si>
  <si>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</si>
  <si>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</si>
  <si>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</si>
  <si>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</si>
  <si>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</si>
  <si>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</si>
  <si>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</si>
  <si>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</si>
  <si>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</si>
  <si>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</si>
  <si>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</si>
  <si>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</si>
  <si>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</si>
  <si>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</si>
  <si>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</si>
  <si>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</si>
  <si>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</si>
  <si>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</si>
  <si>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</si>
  <si>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</si>
  <si>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</si>
  <si>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</si>
  <si>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</si>
  <si>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</si>
  <si>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</si>
  <si>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</si>
  <si>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</si>
  <si>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</si>
  <si>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</si>
  <si>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</si>
  <si>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</si>
  <si>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</si>
  <si>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</si>
  <si>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</si>
  <si>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</si>
  <si>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</si>
  <si>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</si>
  <si>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</si>
  <si>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</si>
  <si>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</si>
  <si>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</si>
  <si>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</si>
  <si>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</si>
  <si>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</si>
  <si>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</si>
  <si>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</si>
  <si>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</si>
  <si>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</si>
  <si>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</si>
  <si>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</si>
  <si>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</si>
  <si>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</si>
  <si>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</si>
  <si>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</si>
  <si>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</si>
  <si>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</si>
  <si>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</si>
  <si>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</si>
  <si>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</si>
  <si>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</si>
  <si>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</si>
  <si>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</si>
  <si>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</si>
  <si>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</si>
  <si>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</si>
  <si>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</si>
  <si>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</si>
  <si>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</si>
  <si>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</si>
  <si>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</si>
  <si>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</si>
  <si>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</si>
  <si>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</si>
  <si>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</si>
  <si>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</si>
  <si>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</si>
  <si>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</si>
  <si>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</si>
  <si>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</si>
  <si>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</si>
  <si>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</si>
  <si>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</si>
  <si>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</si>
  <si>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</si>
  <si>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</si>
  <si>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</si>
  <si>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</si>
  <si>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</si>
  <si>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</si>
  <si>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</si>
  <si>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</si>
  <si>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</si>
  <si>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</si>
  <si>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</si>
  <si>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</si>
  <si>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</si>
  <si>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</si>
  <si>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</si>
  <si>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</si>
  <si>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</si>
  <si>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</si>
  <si>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</si>
  <si>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</si>
  <si>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</si>
  <si>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</si>
  <si>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</si>
  <si>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</si>
  <si>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</si>
  <si>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</si>
  <si>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</si>
  <si>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</si>
  <si>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</si>
  <si>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</si>
  <si>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</si>
  <si>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</si>
  <si>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</si>
  <si>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</si>
  <si>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</si>
  <si>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</si>
  <si>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</si>
  <si>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</si>
  <si>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</si>
  <si>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</si>
  <si>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</si>
  <si>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</si>
  <si>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</si>
  <si>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</si>
  <si>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</si>
  <si>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</si>
  <si>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</si>
  <si>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</si>
  <si>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</si>
  <si>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</si>
  <si>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</si>
  <si>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</si>
  <si>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</si>
  <si>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</si>
  <si>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</si>
  <si>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</si>
  <si>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</si>
  <si>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</si>
  <si>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</si>
  <si>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</si>
  <si>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</si>
  <si>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</si>
  <si>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</si>
  <si>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</si>
  <si>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</si>
  <si>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</si>
  <si>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</si>
  <si>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</si>
  <si>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</si>
  <si>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</si>
  <si>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</si>
  <si>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</si>
  <si>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</si>
  <si>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</si>
  <si>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</si>
  <si>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</si>
  <si>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</si>
  <si>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</si>
  <si>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</si>
  <si>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</si>
  <si>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</si>
  <si>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</si>
  <si>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</si>
  <si>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</si>
  <si>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</si>
  <si>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</si>
  <si>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</si>
  <si>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</si>
  <si>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</si>
  <si>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</si>
  <si>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</si>
  <si>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</si>
  <si>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</si>
  <si>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</si>
  <si>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</si>
  <si>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</si>
  <si>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</si>
  <si>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</si>
  <si>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</si>
  <si>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</si>
  <si>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</si>
  <si>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</si>
  <si>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</si>
  <si>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</si>
  <si>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</si>
  <si>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</si>
  <si>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</si>
  <si>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</si>
  <si>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</si>
  <si>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</si>
  <si>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</si>
  <si>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</si>
  <si>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</si>
  <si>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</si>
  <si>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</si>
  <si>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</si>
  <si>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</si>
  <si>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</si>
  <si>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</si>
  <si>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</si>
  <si>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</si>
  <si>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</si>
  <si>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</si>
  <si>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</si>
  <si>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</si>
  <si>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</si>
  <si>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</si>
  <si>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</si>
  <si>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</si>
  <si>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</si>
  <si>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</si>
  <si>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</si>
  <si>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</si>
  <si>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</si>
  <si>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</si>
  <si>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</si>
  <si>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</si>
  <si>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</si>
  <si>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</si>
  <si>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</si>
  <si>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</si>
  <si>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</si>
  <si>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</si>
  <si>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</si>
  <si>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</si>
  <si>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</si>
  <si>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</si>
  <si>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</si>
  <si>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</si>
  <si>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</si>
  <si>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</si>
  <si>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</si>
  <si>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</si>
  <si>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</si>
  <si>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</si>
  <si>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</si>
  <si>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</si>
  <si>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</si>
  <si>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</si>
  <si>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</si>
  <si>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</si>
  <si>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</si>
  <si>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</si>
  <si>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</si>
  <si>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</si>
  <si>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</si>
  <si>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</si>
  <si>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</si>
  <si>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</si>
  <si>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</si>
  <si>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</si>
  <si>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</si>
  <si>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</si>
  <si>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</si>
  <si>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</si>
  <si>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</si>
  <si>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</si>
  <si>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</si>
  <si>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</si>
  <si>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</si>
  <si>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</si>
  <si>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</si>
  <si>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</si>
  <si>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</si>
  <si>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</si>
  <si>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</si>
  <si>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</si>
  <si>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</si>
  <si>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</si>
  <si>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</si>
  <si>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</si>
  <si>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</si>
  <si>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</si>
  <si>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</si>
  <si>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</si>
  <si>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</si>
  <si>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</si>
  <si>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</si>
  <si>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</si>
  <si>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</si>
  <si>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</si>
  <si>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</si>
  <si>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</si>
  <si>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</si>
  <si>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</si>
  <si>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</si>
  <si>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</si>
  <si>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</si>
  <si>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</si>
  <si>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</si>
  <si>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</si>
  <si>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</si>
  <si>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</si>
  <si>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</si>
  <si>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</si>
  <si>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</si>
  <si>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</si>
  <si>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</si>
  <si>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</si>
  <si>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</si>
  <si>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</si>
  <si>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</si>
  <si>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</si>
  <si>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</si>
  <si>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</si>
  <si>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</si>
  <si>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</si>
  <si>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</si>
  <si>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</si>
  <si>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</si>
  <si>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</si>
  <si>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</si>
  <si>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</si>
  <si>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</si>
  <si>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</si>
  <si>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</si>
  <si>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</si>
  <si>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</si>
  <si>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</si>
  <si>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</si>
  <si>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</si>
  <si>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</si>
  <si>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</si>
  <si>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</si>
  <si>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</si>
  <si>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</si>
  <si>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</si>
  <si>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</si>
  <si>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</si>
  <si>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</si>
  <si>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</si>
  <si>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</si>
  <si>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</si>
  <si>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</si>
  <si>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</si>
  <si>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</si>
  <si>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</si>
  <si>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</si>
  <si>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</si>
  <si>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</si>
  <si>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</si>
  <si>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</si>
  <si>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</si>
  <si>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</si>
  <si>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</si>
  <si>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</si>
  <si>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</si>
  <si>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</si>
  <si>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</si>
  <si>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</si>
  <si>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</si>
  <si>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</si>
  <si>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</si>
  <si>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</si>
  <si>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</si>
  <si>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</si>
  <si>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</si>
  <si>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</si>
  <si>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</si>
  <si>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</si>
  <si>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</si>
  <si>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</si>
  <si>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</si>
  <si>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</si>
  <si>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</si>
  <si>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</si>
  <si>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</si>
  <si>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</si>
  <si>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</si>
  <si>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</si>
  <si>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</si>
  <si>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</si>
  <si>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</si>
  <si>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</si>
  <si>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</si>
  <si>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</si>
  <si>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</si>
  <si>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</si>
  <si>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</si>
  <si>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</si>
  <si>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</si>
  <si>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</si>
  <si>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</si>
  <si>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</si>
  <si>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</si>
  <si>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</si>
  <si>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</si>
  <si>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</si>
  <si>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</si>
  <si>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</si>
  <si>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</si>
  <si>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</si>
  <si>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</si>
  <si>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</si>
  <si>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</si>
  <si>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</si>
  <si>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</si>
  <si>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</si>
  <si>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</si>
  <si>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</si>
  <si>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</si>
  <si>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</si>
  <si>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</si>
  <si>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</si>
  <si>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</si>
  <si>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</si>
  <si>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</si>
  <si>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</si>
  <si>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</si>
  <si>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</si>
  <si>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</si>
  <si>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</si>
  <si>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</si>
  <si>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</si>
  <si>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</si>
  <si>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</si>
  <si>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</si>
  <si>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</si>
  <si>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</si>
  <si>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</si>
  <si>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</si>
  <si>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</si>
  <si>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</si>
  <si>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</si>
  <si>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</si>
  <si>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</si>
  <si>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</si>
  <si>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</si>
  <si>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</si>
  <si>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</si>
  <si>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</si>
  <si>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</si>
  <si>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</si>
  <si>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</si>
  <si>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</si>
  <si>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</si>
  <si>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</si>
  <si>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</si>
  <si>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</si>
  <si>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</si>
  <si>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</si>
  <si>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</si>
  <si>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</si>
  <si>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</si>
  <si>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</si>
  <si>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</si>
  <si>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</si>
  <si>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</si>
  <si>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</si>
  <si>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</si>
  <si>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</si>
  <si>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</si>
  <si>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</si>
  <si>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</si>
  <si>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</si>
  <si>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</si>
  <si>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</si>
  <si>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</si>
  <si>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</si>
  <si>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</si>
  <si>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</si>
  <si>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</si>
  <si>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</si>
  <si>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</si>
  <si>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</si>
  <si>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</si>
  <si>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</si>
  <si>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</si>
  <si>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</si>
  <si>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</si>
  <si>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</si>
  <si>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</si>
  <si>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</si>
  <si>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</si>
  <si>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</si>
  <si>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</si>
  <si>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</si>
  <si>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</si>
  <si>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</si>
  <si>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</si>
  <si>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</si>
  <si>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</si>
  <si>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</si>
  <si>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</si>
  <si>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</si>
  <si>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</si>
  <si>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</si>
  <si>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</si>
  <si>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</si>
  <si>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</si>
  <si>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</si>
  <si>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</si>
  <si>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</si>
  <si>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</si>
  <si>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</si>
  <si>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</si>
  <si>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</si>
  <si>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</si>
  <si>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</si>
  <si>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</si>
  <si>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</si>
  <si>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</si>
  <si>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</si>
  <si>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</si>
  <si>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</si>
  <si>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</si>
  <si>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</si>
  <si>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</si>
  <si>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</si>
  <si>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</si>
  <si>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</si>
  <si>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</si>
  <si>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</si>
  <si>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</si>
  <si>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</si>
  <si>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</si>
  <si>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</si>
  <si>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</si>
  <si>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</si>
  <si>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</si>
  <si>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</si>
  <si>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</si>
  <si>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</si>
  <si>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</si>
  <si>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</si>
  <si>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</si>
  <si>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</si>
  <si>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</si>
  <si>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</si>
  <si>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</si>
  <si>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</si>
  <si>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</si>
  <si>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</si>
  <si>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</si>
  <si>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</si>
  <si>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</si>
  <si>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</si>
  <si>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</si>
  <si>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</si>
  <si>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</si>
  <si>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</si>
  <si>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</si>
  <si>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</si>
  <si>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</si>
  <si>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</si>
  <si>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</si>
  <si>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</si>
  <si>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</si>
  <si>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</si>
  <si>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</si>
  <si>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</si>
  <si>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</si>
  <si>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</si>
  <si>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</si>
  <si>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</si>
  <si>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</si>
  <si>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</si>
  <si>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</si>
  <si>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</si>
  <si>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</si>
  <si>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</si>
  <si>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</si>
  <si>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</si>
  <si>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</si>
  <si>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</si>
  <si>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</si>
  <si>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</si>
  <si>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</si>
  <si>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</si>
  <si>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</si>
  <si>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</si>
  <si>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</si>
  <si>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</si>
  <si>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</si>
  <si>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</si>
  <si>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</si>
  <si>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</si>
  <si>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</si>
  <si>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</si>
  <si>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</si>
  <si>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</si>
  <si>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</si>
  <si>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</si>
  <si>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</si>
  <si>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</si>
  <si>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</si>
  <si>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</si>
  <si>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</si>
  <si>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</si>
  <si>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</si>
  <si>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</si>
  <si>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</si>
  <si>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</si>
  <si>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</si>
  <si>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</si>
  <si>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</si>
  <si>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</si>
  <si>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</si>
  <si>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</si>
  <si>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</si>
  <si>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</si>
  <si>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</si>
  <si>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</si>
  <si>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</si>
  <si>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</si>
  <si>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</si>
  <si>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</si>
  <si>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</si>
  <si>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</si>
  <si>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</si>
  <si>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</si>
  <si>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</si>
  <si>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</si>
  <si>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</si>
  <si>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</si>
  <si>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</si>
  <si>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</si>
  <si>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</si>
  <si>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</si>
  <si>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</si>
  <si>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</si>
  <si>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</si>
  <si>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</si>
  <si>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</si>
  <si>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</si>
  <si>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</si>
  <si>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</si>
  <si>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</si>
  <si>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</si>
  <si>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</si>
  <si>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</si>
  <si>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</si>
  <si>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</si>
  <si>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</si>
  <si>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</si>
  <si>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</si>
  <si>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</si>
  <si>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</si>
  <si>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</si>
  <si>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</si>
  <si>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</si>
  <si>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</si>
  <si>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</si>
  <si>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</si>
  <si>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</si>
  <si>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</si>
  <si>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</si>
  <si>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</si>
  <si>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</si>
  <si>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</si>
  <si>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</si>
  <si>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</si>
  <si>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</si>
  <si>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</si>
  <si>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</si>
  <si>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</si>
  <si>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</si>
  <si>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</si>
  <si>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</si>
  <si>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</si>
  <si>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</si>
  <si>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</si>
  <si>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</si>
  <si>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</si>
  <si>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</si>
  <si>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</si>
  <si>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</si>
  <si>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</si>
  <si>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</si>
  <si>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</si>
  <si>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</si>
  <si>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</si>
  <si>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</si>
  <si>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</si>
  <si>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</si>
  <si>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</si>
  <si>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</si>
  <si>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</si>
  <si>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</si>
  <si>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</si>
  <si>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</si>
  <si>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</si>
  <si>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</si>
  <si>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</si>
  <si>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</si>
  <si>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</si>
  <si>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</si>
  <si>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</si>
  <si>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</si>
  <si>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</si>
  <si>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</si>
  <si>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</si>
  <si>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</si>
  <si>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</si>
  <si>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</si>
  <si>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</si>
  <si>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</si>
  <si>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</si>
  <si>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</si>
  <si>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</si>
  <si>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</si>
  <si>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</si>
  <si>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</si>
  <si>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</si>
  <si>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</si>
  <si>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</si>
  <si>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</si>
  <si>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</si>
  <si>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</si>
  <si>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</si>
  <si>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</si>
  <si>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</si>
  <si>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</si>
  <si>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</si>
  <si>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</si>
  <si>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</si>
  <si>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</si>
  <si>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</si>
  <si>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</si>
  <si>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</si>
  <si>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</si>
  <si>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</si>
  <si>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</si>
  <si>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</si>
  <si>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</si>
  <si>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</si>
  <si>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</si>
  <si>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</si>
  <si>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</si>
  <si>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</si>
  <si>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</si>
  <si>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</si>
  <si>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</si>
  <si>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</si>
  <si>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</si>
  <si>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</si>
  <si>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</si>
  <si>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</si>
  <si>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</si>
  <si>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</si>
  <si>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</si>
  <si>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</si>
  <si>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</si>
  <si>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</si>
  <si>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</si>
  <si>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</si>
  <si>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</si>
  <si>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</si>
  <si>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</si>
  <si>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</si>
  <si>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</si>
  <si>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</si>
  <si>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</si>
  <si>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</si>
  <si>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</si>
  <si>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</si>
  <si>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</si>
  <si>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</si>
  <si>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</si>
  <si>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</si>
  <si>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</si>
  <si>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</si>
  <si>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</si>
  <si>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</si>
  <si>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</si>
  <si>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</si>
  <si>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</si>
  <si>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</si>
  <si>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</si>
  <si>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</si>
  <si>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</si>
  <si>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</si>
  <si>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</si>
  <si>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</si>
  <si>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</si>
  <si>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</si>
  <si>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</si>
  <si>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</si>
  <si>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</si>
  <si>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</si>
  <si>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</si>
  <si>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</si>
  <si>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</si>
  <si>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</si>
  <si>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</si>
  <si>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</si>
  <si>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</si>
  <si>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</si>
  <si>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</si>
  <si>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</si>
  <si>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</si>
  <si>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</si>
  <si>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</si>
  <si>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</si>
  <si>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</si>
  <si>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</si>
  <si>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</si>
  <si>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</si>
  <si>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</si>
  <si>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</si>
  <si>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</si>
  <si>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</si>
  <si>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</si>
  <si>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</si>
  <si>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</si>
  <si>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</si>
  <si>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</si>
  <si>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</si>
  <si>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</si>
  <si>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</si>
  <si>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</si>
  <si>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</si>
  <si>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</si>
  <si>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</si>
  <si>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</si>
  <si>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</si>
  <si>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</si>
  <si>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</si>
  <si>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</si>
  <si>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</si>
  <si>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</si>
  <si>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</si>
  <si>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</si>
  <si>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</si>
  <si>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</si>
  <si>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</si>
  <si>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</si>
  <si>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</si>
  <si>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</si>
  <si>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</si>
  <si>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</si>
  <si>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</si>
  <si>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</si>
  <si>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</si>
  <si>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</si>
  <si>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</si>
  <si>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</si>
  <si>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</si>
  <si>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</si>
  <si>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</si>
  <si>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</si>
  <si>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</si>
  <si>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</si>
  <si>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</si>
  <si>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</si>
  <si>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</si>
  <si>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</si>
  <si>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</si>
  <si>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</si>
  <si>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</si>
  <si>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</si>
  <si>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</si>
  <si>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</si>
  <si>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</si>
  <si>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</si>
  <si>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</si>
  <si>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</si>
  <si>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</si>
  <si>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</si>
  <si>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</si>
  <si>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</si>
  <si>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</si>
  <si>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</si>
  <si>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</si>
  <si>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</si>
  <si>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</si>
  <si>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</si>
  <si>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</si>
  <si>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</si>
  <si>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</si>
  <si>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</si>
  <si>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</si>
  <si>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</si>
  <si>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</si>
  <si>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</si>
  <si>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</si>
  <si>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</si>
  <si>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</si>
  <si>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</si>
  <si>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</si>
  <si>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</si>
  <si>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</si>
  <si>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</si>
  <si>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</si>
  <si>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</si>
  <si>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</si>
  <si>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</si>
  <si>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</si>
  <si>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</si>
  <si>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</si>
  <si>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</si>
  <si>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</si>
  <si>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</si>
  <si>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</si>
  <si>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</si>
  <si>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</si>
  <si>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</si>
  <si>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</si>
  <si>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</si>
  <si>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</si>
  <si>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</si>
  <si>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</si>
  <si>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</si>
  <si>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</si>
  <si>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</si>
  <si>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</si>
  <si>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</si>
  <si>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</si>
  <si>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</si>
  <si>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</si>
  <si>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</si>
  <si>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</si>
  <si>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</si>
  <si>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</si>
  <si>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</si>
  <si>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</si>
  <si>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</si>
  <si>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</si>
  <si>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</si>
  <si>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</si>
  <si>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</si>
  <si>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</si>
  <si>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</si>
  <si>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</si>
  <si>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</si>
  <si>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</si>
  <si>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</si>
  <si>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</si>
  <si>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</si>
  <si>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</si>
  <si>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</si>
  <si>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</si>
  <si>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</si>
  <si>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</si>
  <si>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</si>
  <si>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</si>
  <si>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</si>
  <si>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</si>
  <si>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</si>
  <si>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</si>
  <si>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</si>
  <si>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</si>
  <si>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</si>
  <si>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</si>
  <si>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</si>
  <si>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</si>
  <si>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</si>
  <si>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</si>
  <si>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</si>
  <si>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</si>
  <si>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</si>
  <si>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</si>
  <si>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</si>
  <si>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</si>
  <si>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</si>
  <si>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</si>
  <si>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</si>
  <si>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</si>
  <si>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</si>
  <si>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</si>
  <si>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</si>
  <si>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</si>
  <si>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</si>
  <si>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</si>
  <si>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</si>
  <si>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</si>
  <si>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</si>
  <si>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</si>
  <si>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</si>
  <si>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</si>
  <si>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</si>
  <si>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</si>
  <si>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</si>
  <si>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</si>
  <si>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</si>
  <si>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</si>
  <si>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</si>
  <si>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</si>
  <si>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</si>
  <si>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</si>
  <si>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</si>
  <si>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</si>
  <si>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</si>
  <si>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</si>
  <si>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</si>
  <si>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</si>
  <si>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</si>
  <si>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</si>
  <si>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</si>
  <si>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</si>
  <si>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</si>
  <si>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</si>
  <si>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</si>
  <si>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</si>
  <si>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</si>
  <si>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</si>
  <si>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</si>
  <si>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</si>
  <si>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</si>
  <si>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</si>
  <si>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</si>
  <si>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</si>
  <si>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</si>
  <si>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</si>
  <si>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</si>
  <si>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</si>
  <si>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</si>
  <si>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</si>
  <si>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</si>
  <si>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</si>
  <si>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</si>
  <si>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</si>
  <si>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</si>
  <si>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</si>
  <si>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</si>
  <si>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</si>
  <si>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</si>
  <si>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</si>
  <si>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</si>
  <si>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</si>
  <si>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</si>
  <si>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</si>
  <si>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</si>
  <si>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</si>
  <si>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</si>
  <si>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</si>
  <si>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</si>
  <si>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</si>
  <si>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</si>
  <si>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</si>
  <si>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</si>
  <si>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</si>
  <si>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</si>
  <si>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</si>
  <si>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</si>
  <si>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</si>
  <si>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</si>
  <si>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</si>
  <si>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</si>
  <si>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</si>
  <si>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</si>
  <si>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</si>
  <si>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</si>
  <si>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</si>
  <si>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</si>
  <si>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</si>
  <si>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</si>
  <si>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</si>
  <si>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</si>
  <si>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</si>
  <si>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</si>
  <si>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</si>
  <si>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</si>
  <si>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</si>
  <si>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</si>
  <si>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</si>
  <si>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</si>
  <si>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</si>
  <si>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</si>
  <si>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</si>
  <si>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</si>
  <si>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</si>
  <si>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</si>
  <si>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</si>
  <si>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</si>
  <si>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</si>
  <si>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</si>
  <si>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</si>
  <si>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</si>
  <si>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</si>
  <si>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</si>
  <si>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</si>
  <si>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</si>
  <si>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</si>
  <si>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</si>
  <si>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</si>
  <si>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</si>
  <si>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</si>
  <si>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</si>
  <si>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</si>
  <si>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</si>
  <si>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</si>
  <si>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</si>
  <si>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</si>
  <si>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</si>
  <si>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</si>
  <si>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</si>
  <si>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</si>
  <si>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</si>
  <si>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</si>
  <si>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</si>
  <si>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</si>
  <si>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</si>
  <si>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</si>
  <si>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</si>
  <si>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</si>
  <si>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</si>
  <si>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</si>
  <si>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</si>
  <si>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</si>
  <si>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</si>
  <si>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</si>
  <si>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</si>
  <si>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</si>
  <si>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</si>
  <si>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</si>
  <si>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</si>
  <si>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</si>
  <si>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</si>
  <si>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</si>
  <si>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</si>
  <si>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</si>
  <si>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</si>
  <si>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</si>
  <si>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</si>
  <si>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</si>
  <si>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</si>
  <si>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</si>
  <si>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</si>
  <si>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</si>
  <si>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</si>
  <si>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</si>
  <si>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</si>
  <si>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</si>
  <si>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</si>
  <si>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</si>
  <si>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</si>
  <si>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</si>
  <si>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</si>
  <si>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</si>
  <si>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</si>
  <si>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</si>
  <si>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</si>
  <si>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</si>
  <si>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</si>
  <si>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</si>
  <si>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</si>
  <si>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</si>
  <si>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</si>
  <si>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</si>
  <si>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</si>
  <si>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</si>
  <si>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</si>
  <si>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</si>
  <si>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</si>
  <si>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</si>
  <si>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</si>
  <si>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</si>
  <si>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</si>
  <si>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</si>
  <si>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</si>
  <si>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</si>
  <si>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</si>
  <si>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</si>
  <si>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</si>
  <si>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</si>
  <si>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</si>
  <si>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</si>
  <si>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</si>
  <si>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</si>
  <si>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</si>
  <si>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</si>
  <si>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</si>
  <si>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</si>
  <si>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</si>
  <si>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</si>
  <si>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</si>
  <si>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</si>
  <si>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</si>
  <si>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</si>
  <si>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</si>
  <si>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</si>
  <si>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</si>
  <si>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</si>
  <si>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</si>
  <si>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</si>
  <si>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</si>
  <si>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</si>
  <si>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</si>
  <si>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</si>
  <si>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</si>
  <si>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</si>
  <si>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</si>
  <si>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</si>
  <si>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</si>
  <si>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</si>
  <si>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</si>
  <si>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</si>
  <si>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</si>
  <si>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</si>
  <si>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</si>
  <si>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</si>
  <si>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</si>
  <si>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</si>
  <si>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</si>
  <si>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</si>
  <si>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</si>
  <si>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</si>
  <si>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</si>
  <si>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</si>
  <si>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</si>
  <si>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</si>
  <si>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</si>
  <si>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</si>
  <si>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</si>
  <si>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</si>
  <si>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</si>
  <si>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</si>
  <si>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</si>
  <si>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</si>
  <si>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</si>
  <si>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</si>
  <si>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</si>
  <si>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</si>
  <si>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</si>
  <si>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</si>
  <si>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</si>
  <si>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</si>
  <si>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</si>
  <si>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</si>
  <si>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</si>
  <si>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</si>
  <si>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</si>
  <si>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</si>
  <si>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</si>
  <si>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</si>
  <si>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</si>
  <si>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</si>
  <si>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</si>
  <si>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</si>
  <si>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</si>
  <si>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</si>
  <si>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</si>
  <si>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</si>
  <si>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</si>
  <si>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</si>
  <si>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</si>
  <si>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</si>
  <si>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</si>
  <si>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</si>
  <si>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</si>
  <si>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</si>
  <si>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</si>
  <si>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</si>
  <si>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</si>
  <si>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</si>
  <si>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</si>
  <si>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</si>
  <si>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</si>
  <si>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</si>
  <si>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</si>
  <si>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</si>
  <si>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</si>
  <si>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</si>
  <si>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</si>
  <si>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</si>
  <si>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</si>
  <si>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</si>
  <si>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</si>
  <si>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</si>
  <si>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</si>
  <si>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</si>
  <si>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</si>
  <si>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</si>
  <si>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</si>
  <si>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</si>
  <si>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</si>
  <si>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</si>
  <si>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</si>
  <si>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</si>
  <si>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</si>
  <si>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</si>
  <si>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</si>
  <si>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</si>
  <si>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</si>
  <si>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</si>
  <si>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</si>
  <si>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</si>
  <si>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</si>
  <si>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</si>
  <si>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</si>
  <si>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</si>
  <si>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</si>
  <si>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</si>
  <si>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</si>
  <si>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</si>
  <si>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</si>
  <si>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</si>
  <si>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</si>
  <si>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</si>
  <si>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</si>
  <si>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</si>
  <si>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</si>
  <si>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</si>
  <si>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</si>
  <si>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</si>
  <si>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</si>
  <si>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</si>
  <si>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</si>
  <si>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</si>
  <si>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</si>
  <si>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</si>
  <si>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</si>
  <si>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</si>
  <si>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</si>
  <si>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</si>
  <si>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</si>
  <si>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</si>
  <si>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</si>
  <si>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</si>
  <si>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</si>
  <si>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</si>
  <si>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</si>
  <si>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</si>
  <si>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</si>
  <si>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</si>
  <si>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</si>
  <si>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</si>
  <si>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</si>
  <si>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</si>
  <si>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</si>
  <si>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</si>
  <si>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</si>
  <si>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</si>
  <si>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</si>
  <si>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</si>
  <si>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</si>
  <si>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</si>
  <si>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</si>
  <si>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</si>
  <si>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</si>
  <si>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</si>
  <si>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</si>
  <si>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</si>
  <si>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</si>
  <si>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</si>
  <si>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</si>
  <si>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</si>
  <si>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</si>
  <si>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</si>
  <si>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</si>
  <si>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</si>
  <si>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</si>
  <si>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</si>
  <si>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</si>
  <si>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</si>
  <si>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</si>
  <si>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</si>
  <si>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</si>
  <si>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</si>
  <si>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</si>
  <si>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</si>
  <si>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</si>
  <si>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</si>
  <si>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</si>
  <si>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</si>
  <si>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</si>
  <si>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</si>
  <si>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</si>
  <si>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</si>
  <si>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</si>
  <si>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</si>
  <si>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</si>
  <si>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</si>
  <si>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</si>
  <si>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</si>
  <si>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</si>
  <si>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</si>
  <si>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</si>
  <si>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</si>
  <si>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</si>
  <si>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</si>
  <si>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</si>
  <si>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</si>
  <si>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</si>
  <si>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</si>
  <si>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</si>
  <si>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</si>
  <si>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</si>
  <si>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</si>
  <si>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</si>
  <si>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</si>
  <si>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</si>
  <si>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</si>
  <si>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</si>
  <si>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</si>
  <si>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</si>
  <si>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</si>
  <si>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</si>
  <si>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</si>
  <si>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</si>
  <si>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</si>
  <si>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</si>
  <si>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</si>
  <si>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</si>
  <si>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</si>
  <si>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</si>
  <si>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</si>
  <si>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</si>
  <si>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</si>
  <si>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</si>
  <si>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</si>
  <si>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</si>
  <si>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</si>
  <si>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</si>
  <si>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</si>
  <si>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</si>
  <si>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</si>
  <si>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</si>
  <si>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</si>
  <si>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</si>
  <si>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</si>
  <si>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</si>
  <si>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</si>
  <si>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</si>
  <si>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</si>
  <si>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</si>
  <si>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</si>
  <si>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</si>
  <si>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</si>
  <si>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</si>
  <si>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</si>
  <si>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</si>
  <si>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</si>
  <si>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</si>
  <si>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</si>
  <si>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</si>
  <si>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</si>
  <si>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</si>
  <si>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</si>
  <si>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</si>
  <si>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</si>
  <si>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</si>
  <si>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</si>
  <si>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</si>
  <si>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</si>
  <si>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</si>
  <si>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</si>
  <si>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</si>
  <si>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</si>
  <si>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</si>
  <si>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</si>
  <si>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</si>
  <si>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</si>
  <si>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</si>
  <si>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</si>
  <si>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</si>
  <si>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</si>
  <si>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</si>
  <si>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</si>
  <si>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</si>
  <si>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</si>
  <si>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</si>
  <si>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</si>
  <si>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</si>
  <si>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</si>
  <si>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</si>
  <si>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</si>
  <si>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</si>
  <si>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</si>
  <si>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</si>
  <si>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</si>
  <si>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</si>
  <si>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</si>
  <si>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</si>
  <si>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</si>
  <si>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</si>
  <si>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</si>
  <si>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</si>
  <si>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</si>
  <si>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</si>
  <si>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</si>
  <si>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</si>
  <si>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</si>
  <si>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</si>
  <si>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</si>
  <si>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</si>
  <si>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</si>
  <si>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</si>
  <si>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</si>
  <si>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</si>
  <si>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</si>
  <si>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</si>
  <si>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</si>
  <si>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</si>
  <si>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</si>
  <si>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</si>
  <si>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</si>
  <si>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</si>
  <si>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</si>
  <si>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</si>
  <si>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</si>
  <si>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</si>
  <si>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</si>
  <si>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</si>
  <si>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</si>
  <si>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</si>
  <si>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</si>
  <si>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</si>
  <si>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</si>
  <si>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</si>
  <si>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</si>
  <si>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</si>
  <si>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</si>
  <si>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</si>
  <si>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</si>
  <si>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</si>
  <si>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</si>
  <si>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</si>
  <si>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</si>
  <si>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</si>
  <si>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</si>
  <si>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</si>
  <si>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</si>
  <si>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</si>
  <si>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</si>
  <si>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</si>
  <si>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</si>
  <si>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</si>
  <si>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</si>
  <si>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</si>
  <si>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</si>
  <si>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</si>
  <si>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</si>
  <si>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</si>
  <si>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</si>
  <si>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</si>
  <si>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</si>
  <si>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</si>
  <si>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</si>
  <si>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</si>
  <si>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</si>
  <si>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</si>
  <si>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</si>
  <si>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</si>
  <si>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</si>
  <si>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</si>
  <si>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</si>
  <si>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</si>
  <si>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</si>
  <si>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</si>
  <si>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</si>
  <si>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</si>
  <si>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</si>
  <si>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</si>
  <si>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</si>
  <si>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</si>
  <si>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</si>
  <si>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</si>
  <si>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</si>
  <si>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</si>
  <si>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</si>
  <si>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</si>
  <si>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</si>
  <si>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</si>
  <si>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</si>
  <si>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</si>
  <si>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</si>
  <si>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</si>
  <si>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</si>
  <si>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</si>
  <si>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</si>
  <si>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</si>
  <si>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</si>
  <si>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</si>
  <si>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</si>
  <si>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</si>
  <si>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</si>
  <si>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</si>
  <si>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</si>
  <si>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</si>
  <si>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</si>
  <si>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</si>
  <si>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</si>
  <si>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</si>
  <si>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</si>
  <si>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</si>
  <si>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</si>
  <si>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</si>
  <si>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</si>
  <si>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</si>
  <si>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</si>
  <si>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</si>
  <si>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</si>
  <si>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</si>
  <si>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</si>
  <si>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</si>
  <si>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</si>
  <si>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</si>
  <si>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</si>
  <si>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</si>
  <si>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</si>
  <si>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</si>
  <si>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</si>
  <si>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</si>
  <si>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</si>
  <si>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</si>
  <si>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</si>
  <si>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</si>
  <si>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</si>
  <si>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</si>
  <si>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</si>
  <si>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</si>
  <si>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</si>
  <si>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</si>
  <si>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</si>
  <si>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</si>
  <si>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</si>
  <si>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</si>
  <si>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</si>
  <si>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</si>
  <si>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</si>
  <si>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</si>
  <si>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</si>
  <si>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</si>
  <si>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</si>
  <si>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</si>
  <si>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</si>
  <si>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</si>
  <si>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</si>
  <si>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</si>
  <si>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</si>
  <si>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</si>
  <si>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</si>
  <si>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</si>
  <si>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</si>
  <si>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</si>
  <si>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</si>
  <si>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</si>
  <si>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</si>
  <si>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</si>
  <si>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</si>
  <si>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</si>
  <si>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</si>
  <si>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</si>
  <si>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</si>
  <si>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</si>
  <si>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</si>
  <si>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</si>
  <si>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</si>
  <si>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</si>
  <si>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</si>
  <si>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</si>
  <si>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</si>
  <si>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</si>
  <si>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</si>
  <si>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</si>
  <si>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</si>
  <si>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</si>
  <si>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</si>
  <si>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</si>
  <si>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</si>
  <si>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</si>
  <si>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</si>
  <si>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</si>
  <si>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</si>
  <si>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</si>
  <si>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</si>
  <si>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</si>
  <si>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</si>
  <si>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</si>
  <si>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</si>
  <si>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</si>
  <si>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</si>
  <si>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</si>
  <si>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</si>
  <si>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</si>
  <si>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</si>
  <si>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</si>
  <si>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</si>
  <si>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</si>
  <si>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</si>
  <si>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</si>
  <si>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</si>
  <si>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</si>
  <si>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</si>
  <si>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</si>
  <si>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</si>
  <si>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</si>
  <si>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</si>
  <si>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</si>
  <si>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</si>
  <si>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</si>
  <si>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</si>
  <si>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</si>
  <si>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</si>
  <si>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</si>
  <si>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</si>
  <si>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</si>
  <si>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</si>
  <si>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</si>
  <si>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</si>
  <si>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</si>
  <si>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</si>
  <si>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</si>
  <si>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</si>
  <si>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</si>
  <si>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</si>
  <si>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</si>
  <si>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</si>
  <si>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</si>
  <si>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</si>
  <si>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</si>
  <si>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</si>
  <si>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</si>
  <si>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</si>
  <si>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</si>
  <si>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</si>
  <si>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</si>
  <si>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</si>
  <si>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</si>
  <si>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</si>
  <si>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</si>
  <si>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</si>
  <si>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</si>
  <si>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</si>
  <si>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</si>
  <si>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</si>
  <si>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</si>
  <si>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</si>
  <si>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</si>
  <si>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</si>
  <si>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</si>
  <si>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</si>
  <si>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</si>
  <si>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</si>
  <si>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</si>
  <si>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</si>
  <si>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</si>
  <si>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</si>
  <si>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</si>
  <si>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</si>
  <si>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</si>
  <si>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</si>
  <si>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</si>
  <si>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</si>
  <si>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</si>
  <si>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</si>
  <si>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</si>
  <si>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</si>
  <si>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</si>
  <si>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</si>
  <si>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</si>
  <si>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</si>
  <si>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</si>
  <si>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</si>
  <si>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</si>
  <si>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</si>
  <si>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</si>
  <si>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</si>
  <si>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</si>
  <si>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</si>
  <si>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</si>
  <si>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</si>
  <si>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</si>
  <si>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</si>
  <si>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</si>
  <si>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</si>
  <si>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</si>
  <si>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</si>
  <si>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</si>
  <si>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</si>
  <si>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</si>
  <si>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</si>
  <si>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</si>
  <si>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</si>
  <si>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</si>
  <si>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</si>
  <si>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</si>
  <si>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</si>
  <si>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</si>
  <si>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</si>
  <si>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</si>
  <si>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</si>
  <si>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</si>
  <si>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</si>
  <si>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</si>
  <si>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</si>
  <si>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</si>
  <si>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</si>
  <si>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</si>
  <si>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</si>
  <si>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</si>
  <si>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</si>
  <si>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</si>
  <si>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</si>
  <si>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</si>
  <si>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</si>
  <si>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</si>
  <si>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</si>
  <si>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</si>
  <si>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</si>
  <si>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</si>
  <si>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</si>
  <si>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</si>
  <si>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</si>
  <si>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</si>
  <si>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</si>
  <si>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</si>
  <si>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</si>
  <si>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</si>
  <si>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</si>
  <si>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</si>
  <si>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</si>
  <si>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</si>
  <si>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</si>
  <si>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</si>
  <si>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</si>
  <si>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</si>
  <si>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</si>
  <si>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</si>
  <si>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</si>
  <si>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</si>
  <si>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</si>
  <si>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</si>
  <si>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</si>
  <si>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</si>
  <si>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</si>
  <si>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</si>
  <si>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</si>
  <si>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</si>
  <si>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</si>
  <si>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</si>
  <si>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</si>
  <si>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</si>
  <si>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</si>
  <si>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</si>
  <si>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</si>
  <si>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</si>
  <si>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</si>
  <si>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</si>
  <si>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</si>
  <si>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</si>
  <si>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</si>
  <si>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</si>
  <si>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</si>
  <si>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</si>
  <si>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</si>
  <si>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</si>
  <si>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</si>
  <si>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</si>
  <si>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</si>
  <si>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</si>
  <si>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</si>
  <si>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</si>
  <si>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</si>
  <si>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</si>
  <si>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</si>
  <si>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</si>
  <si>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</si>
  <si>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</si>
  <si>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</si>
  <si>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</si>
  <si>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</si>
  <si>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</si>
  <si>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</si>
  <si>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</si>
  <si>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</si>
  <si>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</si>
  <si>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</si>
  <si>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</si>
  <si>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</si>
  <si>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</si>
  <si>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</si>
  <si>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</si>
  <si>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</si>
  <si>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</si>
  <si>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</si>
  <si>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</si>
  <si>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</si>
  <si>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</si>
  <si>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</si>
  <si>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</si>
  <si>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</si>
  <si>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</si>
  <si>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</si>
  <si>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</si>
  <si>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</si>
  <si>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</si>
  <si>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</si>
  <si>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</si>
  <si>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</si>
  <si>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</si>
  <si>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</si>
  <si>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</si>
  <si>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</si>
  <si>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</si>
  <si>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</si>
  <si>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</si>
  <si>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</si>
  <si>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</si>
  <si>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</si>
  <si>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</si>
  <si>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</si>
  <si>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</si>
  <si>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</si>
  <si>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</si>
  <si>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</si>
  <si>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</si>
  <si>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</si>
  <si>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</si>
  <si>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</si>
  <si>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</si>
  <si>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</si>
  <si>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</si>
  <si>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</si>
  <si>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</si>
  <si>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</si>
  <si>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</si>
  <si>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</si>
  <si>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</si>
  <si>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</si>
  <si>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</si>
  <si>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</si>
  <si>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</si>
  <si>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</si>
  <si>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</si>
  <si>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</si>
  <si>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</si>
  <si>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</si>
  <si>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</si>
  <si>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</si>
  <si>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</si>
  <si>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</si>
  <si>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</si>
  <si>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</si>
  <si>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</si>
  <si>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</si>
  <si>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</si>
  <si>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</si>
  <si>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</si>
  <si>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</si>
  <si>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</si>
  <si>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</si>
  <si>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</si>
  <si>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</si>
  <si>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</si>
  <si>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</si>
  <si>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</si>
  <si>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</si>
  <si>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</si>
  <si>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</si>
  <si>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</si>
  <si>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</si>
  <si>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</si>
  <si>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</si>
  <si>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</si>
  <si>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</si>
  <si>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</si>
  <si>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</si>
  <si>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</si>
  <si>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</si>
  <si>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</si>
  <si>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</si>
  <si>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</si>
  <si>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</si>
  <si>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</si>
  <si>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</si>
  <si>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</si>
  <si>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</si>
  <si>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</si>
  <si>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</si>
  <si>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</si>
  <si>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</si>
  <si>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</si>
  <si>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</si>
  <si>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</si>
  <si>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</si>
  <si>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</si>
  <si>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</si>
  <si>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</si>
  <si>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</si>
  <si>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</si>
  <si>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</si>
  <si>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</si>
  <si>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</si>
  <si>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</si>
  <si>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</si>
  <si>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</si>
  <si>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</si>
  <si>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</si>
  <si>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</si>
  <si>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</si>
  <si>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</si>
  <si>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</si>
  <si>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</si>
  <si>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</si>
  <si>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</si>
  <si>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</si>
  <si>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</si>
  <si>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</si>
  <si>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</si>
  <si>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</si>
  <si>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</si>
  <si>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</si>
  <si>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</si>
  <si>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</si>
  <si>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</si>
  <si>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</si>
  <si>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</si>
  <si>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</si>
  <si>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</si>
  <si>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</si>
  <si>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</si>
  <si>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</si>
  <si>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</si>
  <si>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</si>
  <si>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</si>
  <si>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</si>
  <si>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</si>
  <si>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</si>
  <si>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</si>
  <si>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</si>
  <si>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</si>
  <si>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</si>
  <si>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</si>
  <si>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</si>
  <si>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</si>
  <si>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</si>
  <si>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</si>
  <si>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</si>
  <si>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</si>
  <si>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</si>
  <si>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</si>
  <si>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</si>
  <si>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</si>
  <si>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</si>
  <si>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</si>
  <si>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</si>
  <si>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</si>
  <si>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</si>
  <si>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</si>
  <si>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</si>
  <si>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</si>
  <si>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</si>
  <si>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</si>
  <si>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</si>
  <si>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</si>
  <si>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</si>
  <si>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</si>
  <si>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</si>
  <si>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</si>
  <si>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</si>
  <si>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</si>
  <si>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</si>
  <si>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</si>
  <si>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</si>
  <si>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</si>
  <si>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</si>
  <si>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</si>
  <si>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</si>
  <si>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</si>
  <si>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</si>
  <si>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</si>
  <si>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</si>
  <si>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</si>
  <si>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</si>
  <si>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</si>
  <si>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</si>
  <si>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</si>
  <si>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</si>
  <si>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</si>
  <si>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</si>
  <si>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</si>
  <si>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</si>
  <si>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</si>
  <si>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</si>
  <si>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</si>
  <si>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</si>
  <si>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</si>
  <si>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</si>
  <si>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</si>
  <si>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</si>
  <si>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</si>
  <si>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</si>
  <si>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</si>
  <si>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</si>
  <si>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</si>
  <si>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</si>
  <si>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</si>
  <si>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</si>
  <si>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</si>
  <si>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</si>
  <si>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</si>
  <si>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</si>
  <si>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</si>
  <si>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</si>
  <si>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</si>
  <si>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</si>
  <si>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</si>
  <si>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</si>
  <si>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</si>
  <si>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</si>
  <si>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</si>
  <si>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</si>
  <si>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</si>
  <si>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</si>
  <si>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</si>
  <si>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</si>
  <si>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</si>
  <si>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</si>
  <si>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</si>
  <si>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</si>
  <si>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</si>
  <si>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</si>
  <si>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</si>
  <si>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</si>
  <si>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</si>
  <si>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</si>
  <si>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</si>
  <si>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</si>
  <si>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</si>
  <si>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</si>
  <si>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</si>
  <si>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</si>
  <si>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</si>
  <si>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</si>
  <si>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</si>
  <si>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</si>
  <si>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</si>
  <si>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</si>
  <si>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</si>
  <si>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</si>
  <si>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</si>
  <si>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</si>
  <si>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</si>
  <si>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</si>
  <si>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</si>
  <si>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</si>
  <si>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</si>
  <si>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</si>
  <si>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</si>
  <si>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</si>
  <si>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</si>
  <si>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</si>
  <si>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</si>
  <si>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</si>
  <si>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</si>
  <si>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</si>
  <si>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</si>
  <si>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</si>
  <si>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</si>
  <si>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</si>
  <si>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</si>
  <si>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</si>
  <si>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</si>
  <si>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</si>
  <si>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</si>
  <si>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</si>
  <si>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</si>
  <si>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</si>
  <si>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</si>
  <si>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</si>
  <si>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</si>
  <si>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</si>
  <si>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</si>
  <si>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</si>
  <si>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</si>
  <si>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</si>
  <si>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</si>
  <si>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</si>
  <si>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</si>
  <si>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</si>
  <si>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</si>
  <si>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</si>
  <si>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</si>
  <si>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</si>
  <si>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</si>
  <si>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</si>
  <si>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</si>
  <si>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</si>
  <si>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</si>
  <si>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</si>
  <si>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</si>
  <si>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</si>
  <si>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</si>
  <si>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</si>
  <si>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</si>
  <si>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</si>
  <si>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</si>
  <si>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</si>
  <si>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</si>
  <si>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</si>
  <si>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</si>
  <si>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</si>
  <si>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</si>
  <si>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</si>
  <si>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</si>
  <si>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</si>
  <si>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</si>
  <si>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</si>
  <si>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</si>
  <si>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</si>
  <si>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</si>
  <si>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</si>
  <si>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</si>
  <si>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</si>
  <si>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</si>
  <si>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</si>
  <si>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</si>
  <si>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</si>
  <si>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</si>
  <si>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</si>
  <si>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</si>
  <si>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</si>
  <si>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</si>
  <si>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</si>
  <si>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</si>
  <si>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</si>
  <si>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</si>
  <si>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</si>
  <si>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</si>
  <si>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at site  and checking </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</si>
  <si>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</si>
  <si>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</si>
  <si>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</si>
  <si>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</si>
  <si>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</si>
  <si>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PCM-20251115-00000886</t>
  </si>
  <si>
    <t>access issue, site located at abandoned tourist village,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</si>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</sst>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313.5511349537046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0.1205099537037313</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6.5290046295558568E-2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45976.499560879631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45976.499560879631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45976.499560879631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45976.499560879631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45976.499560879631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45976.499560879631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45976.499560879631</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45976.499560879631</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45976.499560879631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45976.499560879631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45976.499560879631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45976.499560879631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45976.499560879631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45976.499560879631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45976.499560879631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45976.499560879631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45976.499560879631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45976.499560879631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45976.499560879631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45976.499560879631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45976.499560879631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45976.499560879631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45976.499560879631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45976.499560879631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45976.499560879631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45976.499560879631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45976.499560879631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45976.499560879631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45976.499560879631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45976.499560879631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45976.499560879631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45976.499560879631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45976.499560879631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45976.499560879631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45976.499560879631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45976.499560879631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45976.499560879631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45976.499560879631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45976.499560879631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45976.499560879631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45976.499560879631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45976.499560879631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45976.499560879631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45976.499560879631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45976.499560879631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45976.499560879631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45976.499560879631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45976.499560879631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45976.499560879631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45976.499560879631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45976.499560879631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45976.499560879631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45976.499560879631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45976.499560879631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45976.499560879631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45976.499560879631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45976.499560879631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45976.499560879631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45976.499560879631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45976.499560879631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45976.499560879631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45976.499560879631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45976.499560879631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45976.499560879631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45976.499560879631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45976.499560879631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45976.499560879631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45976.499560879631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45976.499560879631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45976.499560879631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45976.499560879631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45976.499560879631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45976.499560879631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45976.499560879631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45976.499560879631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45976.499560879631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45976.499560879631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45976.499560879631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45976.499560879631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45976.499560879631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45976.499560879631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45976.499560879631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45976.499560879631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45976.499560879631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45976.499560879631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45976.499560879631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45976.499560879631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45976.499560879631</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151.49972291666927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60" customFormat="1" ht="31.5" customHeight="1">
      <c r="A4" s="162" t="s">
        <v>39109</v>
      </c>
      <c r="B4" s="61" t="str">
        <f>IFERROR(VLOOKUP(D4,DB!A:K,11,0),"")</f>
        <v>R2</v>
      </c>
      <c r="C4" s="61">
        <v>1</v>
      </c>
      <c r="D4" s="61" t="s">
        <v>39110</v>
      </c>
      <c r="E4" s="85" t="s">
        <v>39021</v>
      </c>
      <c r="F4" s="87">
        <v>45976.436342592591</v>
      </c>
      <c r="G4" s="75">
        <f ca="1">IFERROR(NOW()-F4,"-")</f>
        <v>6.3218287039489951E-2</v>
      </c>
      <c r="H4" s="87">
        <v>45976.427129629628</v>
      </c>
      <c r="I4" s="61" t="str">
        <f>IFERROR(VLOOKUP(D4,DB!A:F,6,0),"")</f>
        <v>Generator-SG</v>
      </c>
      <c r="J4" s="61" t="str">
        <f>IFERROR(VLOOKUP(D4,DB!A:G,7,0),"")</f>
        <v>In progress</v>
      </c>
      <c r="K4" s="86" t="s">
        <v>39111</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61"/>
    </row>
    <row r="5" spans="1:88" ht="31.5" customHeight="1">
      <c r="A5" s="102" t="s">
        <v>39112</v>
      </c>
      <c r="B5" s="18" t="str">
        <f>IFERROR(VLOOKUP(D5,DB!A:K,11,0),"")</f>
        <v>R2</v>
      </c>
      <c r="C5" s="18">
        <v>1</v>
      </c>
      <c r="D5" s="18" t="s">
        <v>39113</v>
      </c>
      <c r="E5" s="103" t="s">
        <v>39021</v>
      </c>
      <c r="F5" s="159">
        <v>45976.436342592591</v>
      </c>
      <c r="G5" s="105">
        <f ca="1">IFERROR(NOW()-F5,"-")</f>
        <v>6.3218287039489951E-2</v>
      </c>
      <c r="H5" s="104">
        <v>45976.440057870372</v>
      </c>
      <c r="I5" s="18" t="str">
        <f>IFERROR(VLOOKUP(D5,DB!A:F,6,0),"")</f>
        <v>SCECO</v>
      </c>
      <c r="J5" s="18" t="str">
        <f>IFERROR(VLOOKUP(D5,DB!A:G,7,0),"")</f>
        <v>Dead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63"/>
      <c r="E6" s="103"/>
      <c r="F6" s="104"/>
      <c r="G6" s="105">
        <f ca="1">IFERROR(NOW()-F6,"-")</f>
        <v>45976.499560879631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45976.499560879631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45976.499560879631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45976.499560879631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45976.499560879631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45976.499560879631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45976.499560879631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45976.499560879631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45976.499560879631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45976.499560879631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45976.499560879631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45976.499560879631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45976.499560879631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45976.499560879631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45976.499560879631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45976.499560879631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45976.499560879631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45976.499560879631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45976.499560879631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45976.499560879631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45976.499560879631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45976.499560879631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45976.499560879631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45976.499560879631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45976.499560879631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45976.499560879631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45976.499560879631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45976.499560879631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45976.499560879631</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45976.499560879631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45976.499560879631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45976.499560879631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45976.499560879631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45976.499560879631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45976.499560879631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45976.499560879631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45976.499560879631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45976.499560879631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45976.499560879631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45976.499560879631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45976.499560879631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45976.499560879631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45976.499560879631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45976.499560879631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45976.499560879631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45976.499560879631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45976.499560879631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45976.499560879631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45976.499560879631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45976.499560879631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45976.499560879631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45976.499560879631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45976.499560879631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45976.499560879631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45976.499560879631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45976.499560879631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45976.499560879631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45976.499560879631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45976.499560879631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45976.499560879631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45976.499560879631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45976.499560879631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45976.499560879631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45976.499560879631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45976.499560879631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45976.499560879631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45976.499560879631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45976.499560879631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45976.499560879631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45976.499560879631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45976.499560879631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45976.499560879631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45976.499560879631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45976.499560879631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45976.499560879631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45976.499560879631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45976.499560879631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45976.499560879631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45976.499560879631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45976.499560879631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45976.499560879631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45976.499560879631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45976.499560879631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45976.499560879631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45976.499560879631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45976.499560879631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45976.499560879631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45976.499560879631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45976.499560879631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45976.499560879631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45976.499560879631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45976.499560879631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45976.499560879631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45976.499560879631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45976.499560879631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45976.499560879631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45976.499560879631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45976.499560879631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45976.499560879631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45976.499560879631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45976.499560879631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45976.499560879631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45976.499560879631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45976.499560879631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45976.499560879631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45976.499560879631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45976.499560879631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45976.499560879631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45976.499560879631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45976.499560879631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45976.499560879631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45976.499560879631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45976.499560879631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45976.499560879631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45976.499560879631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45976.499560879631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45976.499560879631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45976.499560879631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45976.499560879631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45976.499560879631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45976.499560879631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45976.499560879631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45976.499560879631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45976.499560879631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45976.499560879631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45976.499560879631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45976.499560879631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45976.499560879631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45976.499560879631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45976.499560879631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45976.499560879631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45976.499560879631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45976.499560879631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45976.499560879631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45976.499560879631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45976.499560879631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45976.499560879631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45976.499560879631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45976.499560879631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45976.499560879631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45976.499560879631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45976.499560879631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45976.499560879631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45976.499560879631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45976.499560879631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45976.499560879631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45976.499560879631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45976.499560879631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45976.499560879631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45976.499560879631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45976.499560879631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45976.499560879631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45976.499560879631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45976.499560879631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45976.499560879631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45976.499560879631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45976.499560879631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45976.499560879631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45976.499560879631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45976.499560879631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45976.499560879631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45976.499560879631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45976.499560879631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45976.499560879631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45976.499560879631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45976.499560879631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45976.499560879631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45976.499560879631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45976.499560879631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45976.499560879631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45976.499560879631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45976.499560879631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45976.499560879631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45976.499560879631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45976.499560879631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45976.499560879631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45976.499560879631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45976.499560879631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45976.499560879631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45976.499560879631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45976.499560879631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45976.499560879631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45976.499560879631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45976.499560879631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45976.499560879631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45976.499560879631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45976.499560879631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45976.499560879631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45976.499560879631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45976.499560879631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45976.499560879631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45976.499560879631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45976.499560879631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45976.499560879631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45976.499560879631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45976.499560879631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45976.499560879631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45976.499560879631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45976.499560879631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45976.499560879631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45976.499560879631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45976.499560879631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45976.499560879631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45976.499560879631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45976.499560879631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45976.499560879631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45976.499560879631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45976.499560879631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45976.499560879631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45976.499560879631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45976.499560879631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45976.499560879631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45976.499560879631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45976.499560879631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45976.499560879631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45976.499560879631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45976.499560879631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45976.499560879631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45976.499560879631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45976.499560879631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45976.499560879631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45976.499560879631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45976.499560879631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45976.499560879631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45976.499560879631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45976.499560879631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45976.499560879631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45976.499560879631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45976.499560879631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45976.499560879631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45976.499560879631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45976.499560879631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45976.499560879631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45976.499560879631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45976.499560879631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45976.499560879631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45976.499560879631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45976.499560879631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45976.499560879631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45976.499560879631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45976.499560879631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45976.499560879631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45976.499560879631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45976.499560879631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45976.499560879631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45976.499560879631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45976.499560879631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45976.499560879631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45976.499560879631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45976.499560879631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45976.499560879631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45976.499560879631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45976.499560879631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45976.499560879631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45976.499560879631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45976.499560879631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45976.499560879631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45976.499560879631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45976.499560879631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45976.499560879631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45976.499560879631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45976.499560879631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45976.499560879631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45976.499560879631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45976.499560879631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45976.499560879631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45976.499560879631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45976.499560879631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45976.499560879631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45976.499560879631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45976.499560879631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45976.499560879631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45976.499560879631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45976.499560879631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45976.499560879631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45976.499560879631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45976.499560879631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45976.499560879631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45976.499560879631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45976.499560879631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45976.499560879631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45976.499560879631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45976.499560879631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45976.499560879631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45976.499560879631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45976.499560879631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45976.499560879631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45976.499560879631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45976.499560879631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45976.499560879631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45976.499560879631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45976.499560879631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45976.499560879631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45976.499560879631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45976.499560879631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45976.499560879631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45976.499560879631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45976.499560879631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45976.499560879631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45976.499560879631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45976.499560879631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45976.499560879631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45976.499560879631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45976.499560879631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45976.499560879631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45976.499560879631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45976.499560879631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45976.499560879631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45976.499560879631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45976.499560879631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45976.499560879631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45976.499560879631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45976.499560879631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45976.499560879631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45976.499560879631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45976.499560879631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45976.499560879631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45976.499560879631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45976.499560879631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45976.499560879631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45976.499560879631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45976.499560879631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45976.499560879631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45976.499560879631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45976.499560879631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45976.499560879631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45976.499560879631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45976.499560879631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45976.499560879631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45976.499560879631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45976.499560879631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45976.499560879631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45976.499560879631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45976.499560879631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45976.499560879631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45976.499560879631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45976.499560879631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45976.499560879631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45976.499560879631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45976.499560879631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45976.499560879631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45976.499560879631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45976.499560879631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45976.499560879631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45976.499560879631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45976.499560879631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45976.499560879631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45976.499560879631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45976.499560879631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45976.499560879631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45976.499560879631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45976.499560879631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45976.499560879631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45976.499560879631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45976.499560879631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45976.499560879631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45976.499560879631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45976.499560879631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45976.499560879631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45976.499560879631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45976.499560879631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45976.499560879631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45976.499560879631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45976.499560879631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45976.499560879631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45976.499560879631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45976.499560879631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45976.499560879631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45976.499560879631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45976.499560879631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45976.499560879631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45976.499560879631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45976.499560879631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45976.499560879631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45976.499560879631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45976.499560879631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45976.499560879631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45976.499560879631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45976.499560879631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45976.499560879631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45976.499560879631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45976.499560879631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45976.499560879631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45976.499560879631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45976.499560879631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45976.499560879631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45976.499560879631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45976.499560879631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45976.499560879631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45976.499560879631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45976.499560879631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45976.499560879631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45976.499560879631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45976.499560879631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45976.499560879631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45976.499560879631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45976.499560879631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45976.499560879631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45976.499560879631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45976.499560879631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45976.499560879631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45976.499560879631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45976.499560879631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45976.499560879631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45976.499560879631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45976.499560879631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45976.499560879631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45976.499560879631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45976.499560879631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45976.499560879631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45976.499560879631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45976.499560879631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45976.499560879631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45976.499560879631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45976.499560879631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45976.499560879631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45976.499560879631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45976.499560879631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45976.499560879631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45976.499560879631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45976.499560879631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45976.499560879631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45976.499560879631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45976.499560879631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45976.499560879631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45976.499560879631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45976.499560879631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45976.499560879631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45976.499560879631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45976.499560879631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45976.499560879631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45976.499560879631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45976.499560879631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45976.499560879631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45976.499560879631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45976.499560879631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45976.499560879631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45976.499560879631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45976.499560879631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45976.499560879631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45976.499560879631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45976.499560879631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45976.499560879631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45976.499560879631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45976.499560879631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45976.499560879631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45976.499560879631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45976.499560879631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45976.499560879631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45976.499560879631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45976.499560879631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45976.499560879631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45976.499560879631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45976.499560879631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45976.499560879631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45976.499560879631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45976.499560879631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45976.499560879631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45976.499560879631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45976.499560879631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45976.499560879631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45976.499560879631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45976.499560879631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45976.499560879631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45976.499560879631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45976.499560879631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45976.499560879631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45976.499560879631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45976.499560879631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45976.499560879631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45976.499560879631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45976.499560879631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45976.499560879631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45976.499560879631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45976.499560879631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45976.499560879631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45976.499560879631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45976.499560879631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45976.499560879631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45976.499560879631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45976.499560879631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45976.499560879631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45976.499560879631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45976.499560879631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45976.499560879631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45976.499560879631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45976.499560879631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45976.499560879631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45976.499560879631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45976.499560879631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45976.499560879631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45976.499560879631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45976.499560879631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45976.499560879631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45976.499560879631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45976.499560879631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45976.499560879631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45976.499560879631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45976.499560879631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45976.499560879631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45976.499560879631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45976.499560879631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45976.499560879631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45976.499560879631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45976.499560879631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45976.499560879631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45976.499560879631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45976.499560879631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45976.499560879631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45976.499560879631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45976.499560879631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45976.499560879631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45976.499560879631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45976.499560879631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45976.499560879631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45976.499560879631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45976.499560879631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45976.499560879631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45976.499560879631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45976.499560879631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45976.499560879631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45976.499560879631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45976.499560879631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45976.499560879631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45976.499560879631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45976.499560879631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45976.499560879631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45976.499560879631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45976.499560879631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45976.499560879631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45976.499560879631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45976.499560879631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45976.499560879631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45976.499560879631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45976.499560879631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45976.499560879631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45976.499560879631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45976.499560879631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45976.499560879631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45976.499560879631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45976.499560879631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45976.499560879631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45976.499560879631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45976.499560879631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45976.499560879631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45976.499560879631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45976.499560879631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45976.499560879631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45976.499560879631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45976.499560879631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45976.499560879631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45976.499560879631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45976.499560879631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45976.499560879631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45976.499560879631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45976.499560879631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45976.499560879631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45976.499560879631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45976.499560879631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45976.499560879631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45976.499560879631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45976.499560879631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45976.499560879631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45976.499560879631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45976.499560879631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45976.499560879631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45976.499560879631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45976.499560879631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45976.499560879631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45976.499560879631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45976.499560879631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45976.499560879631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45976.499560879631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45976.499560879631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45976.499560879631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45976.499560879631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45976.499560879631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45976.499560879631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45976.499560879631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45976.499560879631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45976.499560879631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45976.499560879631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45976.499560879631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45976.499560879631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45976.499560879631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45976.499560879631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45976.499560879631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45976.499560879631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45976.499560879631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45976.499560879631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45976.499560879631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45976.499560879631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45976.499560879631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45976.499560879631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45976.499560879631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45976.499560879631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45976.499560879631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45976.499560879631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45976.499560879631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45976.499560879631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45976.499560879631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45976.499560879631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45976.499560879631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45976.499560879631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45976.499560879631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45976.499560879631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45976.499560879631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45976.499560879631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45976.499560879631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45976.499560879631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45976.499560879631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45976.499560879631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45976.499560879631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45976.499560879631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45976.499560879631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45976.499560879631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45976.499560879631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45976.499560879631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45976.499560879631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45976.499560879631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45976.499560879631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45976.499560879631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45976.499560879631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45976.499560879631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45976.499560879631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45976.499560879631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45976.499560879631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45976.499560879631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45976.499560879631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45976.499560879631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45976.499560879631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45976.499560879631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45976.499560879631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45976.499560879631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45976.499560879631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45976.499560879631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45976.499560879631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45976.499560879631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45976.499560879631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45976.499560879631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45976.499560879631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45976.499560879631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45976.499560879631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45976.499560879631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45976.499560879631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45976.499560879631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45976.499560879631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45976.499560879631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45976.499560879631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45976.499560879631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45976.499560879631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45976.499560879631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45976.499560879631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45976.499560879631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45976.499560879631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45976.499560879631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45976.499560879631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45976.499560879631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45976.499560879631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45976.499560879631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45976.499560879631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45976.499560879631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45976.499560879631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45976.499560879631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45976.499560879631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45976.499560879631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45976.499560879631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45976.499560879631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45976.499560879631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45976.499560879631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45976.499560879631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45976.499560879631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45976.499560879631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45976.499560879631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45976.499560879631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45976.499560879631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45976.499560879631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45976.499560879631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45976.499560879631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45976.499560879631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45976.499560879631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45976.499560879631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45976.499560879631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45976.499560879631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45976.499560879631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45976.499560879631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45976.499560879631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45976.499560879631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45976.499560879631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45976.499560879631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45976.499560879631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45976.499560879631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45976.499560879631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45976.499560879631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45976.499560879631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45976.499560879631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45976.499560879631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45976.499560879631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45976.499560879631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45976.499560879631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45976.499560879631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45976.499560879631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45976.499560879631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45976.499560879631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45976.499560879631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45976.499560879631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45976.499560879631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45976.499560879631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45976.499560879631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45976.499560879631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45976.499560879631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45976.499560879631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45976.499560879631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45976.499560879631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45976.499560879631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45976.499560879631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45976.499560879631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45976.499560879631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45976.499560879631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45976.499560879631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45976.499560879631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45976.499560879631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45976.499560879631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45976.499560879631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45976.499560879631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45976.499560879631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45976.499560879631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45976.499560879631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45976.499560879631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45976.499560879631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45976.499560879631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45976.499560879631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45976.499560879631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45976.499560879631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45976.499560879631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45976.499560879631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45976.499560879631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45976.499560879631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45976.499560879631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45976.499560879631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45976.499560879631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45976.499560879631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45976.499560879631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45976.499560879631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45976.499560879631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45976.499560879631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45976.499560879631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45976.499560879631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45976.499560879631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45976.499560879631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45976.499560879631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45976.499560879631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45976.499560879631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45976.499560879631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45976.499560879631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45976.499560879631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45976.499560879631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45976.499560879631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45976.499560879631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45976.499560879631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45976.499560879631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45976.499560879631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45976.499560879631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45976.499560879631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45976.499560879631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45976.499560879631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45976.499560879631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45976.499560879631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45976.499560879631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45976.499560879631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45976.499560879631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45976.499560879631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45976.499560879631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45976.499560879631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45976.499560879631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45976.499560879631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45976.499560879631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45976.499560879631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45976.499560879631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45976.499560879631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45976.499560879631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45976.499560879631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45976.499560879631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45976.499560879631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45976.499560879631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45976.499560879631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45976.499560879631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45976.499560879631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45976.499560879631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45976.499560879631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45976.499560879631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45976.499560879631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45976.499560879631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45976.499560879631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45976.499560879631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45976.499560879631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45976.499560879631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45976.499560879631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45976.499560879631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45976.499560879631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45976.499560879631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45976.499560879631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45976.499560879631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45976.499560879631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45976.499560879631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45976.499560879631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45976.499560879631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45976.499560879631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45976.499560879631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45976.499560879631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45976.499560879631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45976.499560879631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45976.499560879631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45976.499560879631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45976.499560879631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45976.499560879631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45976.499560879631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45976.499560879631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45976.499560879631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45976.499560879631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45976.499560879631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45976.499560879631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45976.499560879631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45976.499560879631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45976.499560879631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45976.499560879631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45976.499560879631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45976.499560879631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45976.499560879631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45976.499560879631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45976.499560879631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45976.499560879631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45976.499560879631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45976.499560879631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45976.499560879631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45976.499560879631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45976.499560879631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45976.499560879631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45976.499560879631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45976.499560879631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45976.499560879631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45976.499560879631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45976.499560879631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45976.499560879631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45976.499560879631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45976.499560879631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45976.499560879631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45976.499560879631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45976.499560879631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45976.499560879631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45976.499560879631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45976.499560879631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45976.499560879631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45976.499560879631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45976.499560879631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45976.499560879631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45976.499560879631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45976.499560879631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45976.499560879631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45976.499560879631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45976.499560879631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45976.499560879631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45976.499560879631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45976.499560879631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45976.499560879631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45976.499560879631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45976.499560879631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45976.499560879631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45976.499560879631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45976.499560879631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45976.499560879631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45976.499560879631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45976.499560879631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45976.499560879631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45976.499560879631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45976.499560879631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45976.499560879631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45976.499560879631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45976.499560879631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45976.499560879631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45976.499560879631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45976.499560879631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45976.499560879631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45976.499560879631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45976.499560879631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45976.499560879631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45976.499560879631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45976.499560879631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45976.499560879631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45976.499560879631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45976.499560879631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45976.499560879631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45976.499560879631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45976.499560879631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45976.499560879631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45976.499560879631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45976.499560879631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45976.499560879631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45976.499560879631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45976.499560879631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45976.499560879631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45976.499560879631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45976.499560879631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45976.499560879631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45976.499560879631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45976.499560879631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45976.499560879631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45976.499560879631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45976.499560879631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45976.499560879631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45976.499560879631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45976.499560879631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45976.499560879631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45976.499560879631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45976.499560879631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45976.499560879631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45976.499560879631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45976.499560879631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45976.499560879631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45976.499560879631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45976.499560879631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45976.499560879631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45976.499560879631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45976.499560879631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45976.499560879631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45976.499560879631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45976.499560879631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45976.499560879631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45976.499560879631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45976.499560879631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45976.499560879631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45976.499560879631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45976.499560879631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45976.499560879631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45976.499560879631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45976.499560879631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45976.499560879631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45976.499560879631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45976.499560879631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45976.499560879631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45976.499560879631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45976.499560879631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45976.499560879631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45976.499560879631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45976.499560879631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45976.499560879631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45976.499560879631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45976.499560879631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45976.499560879631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45976.499560879631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45976.499560879631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45976.499560879631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45976.499560879631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45976.499560879631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45976.499560879631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45976.499560879631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45976.499560879631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45976.499560879631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45976.499560879631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45976.499560879631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45976.499560879631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45976.499560879631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45976.499560879631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45976.499560879631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45976.499560879631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45976.499560879631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45976.499560879631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45976.499560879631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45976.499560879631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45976.499560879631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45976.499560879631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45976.499560879631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45976.499560879631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45976.499560879631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45976.499560879631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45976.499560879631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45976.499560879631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45976.499560879631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45976.499560879631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45976.499560879631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45976.499560879631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45976.499560879631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45976.499560879631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45976.499560879631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45976.499560879631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45976.499560879631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45976.499560879631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45976.499560879631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45976.499560879631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45976.499560879631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45976.499560879631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45976.499560879631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45976.499560879631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45976.499560879631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45976.499560879631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45976.499560879631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45976.499560879631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45976.499560879631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45976.499560879631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45976.499560879631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45976.499560879631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45976.499560879631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45976.499560879631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45976.499560879631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45976.499560879631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45976.499560879631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45976.499560879631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45976.499560879631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45976.499560879631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45976.499560879631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45976.499560879631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45976.499560879631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45976.499560879631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45976.499560879631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45976.499560879631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45976.499560879631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45976.499560879631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45976.499560879631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45976.499560879631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45976.499560879631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45976.499560879631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45976.499560879631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45976.499560879631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45976.499560879631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273.01884328703454</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32088</v>
      </c>
      <c r="E3" s="95" t="s">
        <v>39021</v>
      </c>
      <c r="F3" s="96">
        <v>45976.283148148148</v>
      </c>
      <c r="G3" s="97">
        <f ca="1">IFERROR(NOW()-F3,"")</f>
        <v>0.21641273148270557</v>
      </c>
      <c r="H3" s="96">
        <v>45976.277083333334</v>
      </c>
      <c r="I3" s="135" t="str">
        <f>IFERROR(VLOOKUP(D3,DB!A:F,6,0),"")</f>
        <v>SCECO</v>
      </c>
      <c r="J3" s="135" t="str">
        <f>IFERROR(VLOOKUP(D3,DB!A:G,7,0),"")</f>
        <v>Dead</v>
      </c>
      <c r="K3" s="98" t="s">
        <v>39118</v>
      </c>
      <c r="L3" s="92" t="str">
        <f>IFERROR(VLOOKUP(D3,DB!A:I,9,0),"")</f>
        <v>Latis</v>
      </c>
    </row>
    <row r="4" spans="1:16" ht="15" customHeight="1">
      <c r="A4" s="135"/>
      <c r="B4" s="135" t="str">
        <f>IFERROR(VLOOKUP(D4,DB!A:K,11,0),"")</f>
        <v/>
      </c>
      <c r="C4" s="94"/>
      <c r="D4" s="92"/>
      <c r="E4" s="95"/>
      <c r="F4" s="96"/>
      <c r="G4" s="97">
        <f ca="1">IFERROR(NOW()-F4,"")</f>
        <v>45976.499560879631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45976.499560879631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45976.499560879631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45976.499560879631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45976.499560879631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45976.499560879631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45976.499560879631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45976.499560879631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45976.499560879631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45976.499560879631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45976.499560879631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45976.499560879631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45976.499560879631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45976.499560879631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45976.499560879631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45976.499560879631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45976.499560879631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45976.499560879631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45976.499560879631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45976.499560879631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45976.499560879631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45976.499560879631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45976.499560879631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45976.499560879631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45976.499560879631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45976.499560879631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45976.499560879631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45976.499560879631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45976.499560879631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45976.499560879631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45976.499560879631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45976.499560879631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45976.499560879631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45976.499560879631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45976.499560879631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45976.499560879631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45976.499560879631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45976.499560879631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45976.499560879631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45976.499560879631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45976.499560879631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45976.499560879631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45976.499560879631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45976.499560879631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45976.499560879631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45976.499560879631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45976.499560879631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45976.499560879631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45976.499560879631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45976.499560879631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45976.499560879631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45976.499560879631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45976.499560879631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45976.499560879631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45976.499560879631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45976.499560879631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45976.499560879631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45976.499560879631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45976.499560879631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45976.499560879631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45976.499560879631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45976.499560879631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45976.499560879631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45976.499560879631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45976.499560879631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45976.499560879631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45976.499560879631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45976.499560879631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45976.499560879631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45976.499560879631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45976.499560879631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45976.499560879631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45976.499560879631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45976.499560879631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45976.499560879631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45976.499560879631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45976.499560879631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45976.499560879631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45976.499560879631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45976.499560879631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45976.499560879631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45976.499560879631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45976.499560879631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45976.499560879631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45976.499560879631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45976.499560879631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45976.499560879631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45976.499560879631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45976.499560879631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45976.499560879631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45976.499560879631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45976.499560879631</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84.667500694442424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50.310683564814099</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 ca="1" si="1">IFERROR(NOW()-F4,"")</f>
        <v>27.838449768518331</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2" ca="1" si="2">IFERROR(NOW()-F6,"")</f>
        <v>45976.499560879631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45976.499560879631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45976.499560879631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45976.499560879631</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45976.499560879631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45976.499560879631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45976.499560879631</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45976.499560879631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45976.499560879631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45976.499560879631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45976.499560879631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45976.499560879631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45976.499560879631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45976.499560879631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45976.499560879631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45976.499560879631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45976.499560879631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45976.499560879631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45976.499560879631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45976.499560879631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45976.499560879631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45976.499560879631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45976.499560879631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45976.499560879631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45976.499560879631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45976.499560879631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45976.499560879631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45976.499560879631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45976.499560879631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45976.499560879631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45976.499560879631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45976.499560879631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45976.499560879631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45976.499560879631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45976.499560879631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45976.499560879631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45976.499560879631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45976.499560879631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45976.499560879631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45976.499560879631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45976.499560879631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45976.499560879631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45976.499560879631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45976.499560879631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45976.499560879631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45976.499560879631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45976.499560879631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45976.499560879631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45976.499560879631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45976.499560879631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45976.499560879631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45976.499560879631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45976.499560879631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45976.499560879631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45976.499560879631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45976.499560879631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45976.499560879631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45976.499560879631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45976.499560879631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45976.499560879631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45976.499560879631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45976.499560879631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45976.499560879631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45976.499560879631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45976.499560879631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45976.499560879631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45976.499560879631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45976.499560879631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45976.499560879631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45976.499560879631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45976.499560879631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45976.499560879631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45976.499560879631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45976.499560879631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45976.499560879631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45976.499560879631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45976.499560879631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45976.499560879631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45976.499560879631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45976.499560879631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45976.499560879631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45976.499560879631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45976.499560879631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45976.499560879631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45976.499560879631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45976.499560879631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45976.499560879631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45976.499560879631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45976.499560879631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45976.499560879631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45976.499560879631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45976.499560879631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45976.499560879631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45976.499560879631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45976.499560879631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45976.499560879631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45976.499560879631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45976.499560879631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45976.499560879631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45976.499560879631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45976.499560879631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45976.499560879631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45976.499560879631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45976.499560879631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45976.499560879631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45976.499560879631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45976.499560879631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45976.499560879631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45976.499560879631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45976.499560879631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45976.499560879631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45976.499560879631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45976.499560879631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45976.499560879631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45976.499560879631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45976.499560879631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45976.499560879631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45976.499560879631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45976.499560879631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45976.499560879631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45976.499560879631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45976.499560879631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45976.499560879631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45976.499560879631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45976.499560879631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45976.499560879631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45976.499560879631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45976.499560879631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45976.499560879631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45976.499560879631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45976.499560879631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45976.499560879631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45976.499560879631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45976.499560879631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45976.499560879631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45976.499560879631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45976.499560879631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45976.499560879631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45976.499560879631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45976.499560879631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45976.499560879631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45976.499560879631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45976.499560879631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45976.499560879631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45976.499560879631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45976.499560879631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45976.499560879631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45976.499560879631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45976.499560879631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45976.499560879631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45976.499560879631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45976.499560879631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45976.499560879631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45976.499560879631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45976.499560879631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45976.499560879631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45976.499560879631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45976.499560879631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45976.499560879631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45976.499560879631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45976.499560879631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45976.499560879631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45976.499560879631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45976.499560879631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45976.499560879631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45976.499560879631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45976.499560879631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45976.499560879631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45976.499560879631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45976.499560879631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45976.499560879631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45976.499560879631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45976.499560879631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45976.499560879631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45976.499560879631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45976.499560879631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45976.499560879631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45976.499560879631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45976.499560879631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45976.499560879631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45976.499560879631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45976.499560879631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45976.499560879631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45976.499560879631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45976.499560879631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45976.499560879631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45976.499560879631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45976.499560879631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45976.499560879631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45976.499560879631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45976.499560879631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45976.499560879631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45976.499560879631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45976.499560879631</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5</v>
      </c>
      <c r="D2" s="141" t="s">
        <v>32023</v>
      </c>
      <c r="E2" s="124" t="s">
        <v>39021</v>
      </c>
      <c r="F2" s="157"/>
      <c r="G2" s="75">
        <f ca="1">IFERROR(NOW()-F2,"-")</f>
        <v>45976.499560879631</v>
      </c>
      <c r="H2" s="143">
        <v>45976.443136574075</v>
      </c>
      <c r="I2" s="141" t="str">
        <f>IFERROR(VLOOKUP(D2,DB!A:F,6,0),"")</f>
        <v>SCECO</v>
      </c>
      <c r="J2" s="141" t="str">
        <f>IFERROR(VLOOKUP(D2,DB!A:G,7,0),"")</f>
        <v>Vandalized+No BB Design</v>
      </c>
      <c r="K2" s="144" t="s">
        <v>39128</v>
      </c>
      <c r="L2" s="145" t="str">
        <f>IFERROR(VLOOKUP(D2,DB!A:I,9,0),"")</f>
        <v>Latis</v>
      </c>
    </row>
    <row r="3" spans="1:16382" ht="31.5" customHeight="1">
      <c r="A3" s="140"/>
      <c r="B3" s="141" t="str">
        <f>IFERROR(VLOOKUP(D3,DB!A:K,11,0),"")</f>
        <v/>
      </c>
      <c r="C3" s="142"/>
      <c r="D3" s="141"/>
      <c r="E3" s="124"/>
      <c r="F3" s="143"/>
      <c r="G3" s="105">
        <f t="shared" ref="G3:G19" ca="1" si="0">IFERROR(NOW()-F3,"-")</f>
        <v>45976.499560879631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45976.499560879631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45976.499560879631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45976.499560879631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45976.499560879631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45976.499560879631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45976.499560879631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45976.499560879631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45976.499560879631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45976.499560879631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45976.499560879631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45976.499560879631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45976.499560879631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45976.499560879631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45976.499560879631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45976.499560879631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45976.499560879631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45976.499560879631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45976.499560879631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45976.499560879631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45976.499560879631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45976.499560879631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45976.499560879631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45976.499560879631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45976.499560879631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45976.499560879631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45976.499560879631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45976.499560879631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45976.499560879631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45976.499560879631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45976.499560879631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45976.499560879631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45976.499560879631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45976.499560879631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45976.499560879631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45976.499560879631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45976.499560879631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45976.499560879631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45976.499560879631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45976.499560879631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45976.499560879631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45976.499560879631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45976.499560879631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45976.499560879631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45976.499560879631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45976.499560879631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45976.499560879631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45976.499560879631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45976.499560879631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45976.499560879631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45976.499560879631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45976.499560879631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45976.499560879631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45976.499560879631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45976.499560879631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45976.499560879631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45976.499560879631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45976.499560879631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45976.499560879631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45976.499560879631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45976.499560879631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45976.499560879631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45976.499560879631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45976.499560879631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45976.499560879631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45976.499560879631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45976.499560879631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45976.499560879631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45976.499560879631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45976.499560879631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45976.499560879631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45976.499560879631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45976.499560879631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45976.499560879631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45976.499560879631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45976.499560879631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45976.499560879631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45976.499560879631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45976.499560879631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45976.499560879631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45976.499560879631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45976.499560879631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45976.499560879631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45976.499560879631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45976.499560879631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45976.499560879631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45976.499560879631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45976.499560879631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45976.499560879631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45976.499560879631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45976.499560879631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45976.499560879631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45976.499560879631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45976.499560879631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45976.499560879631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45976.499560879631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45976.499560879631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45976.499560879631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45976.499560879631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45976.499560879631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45976.499560879631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45976.499560879631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45976.499560879631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45976.499560879631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45976.499560879631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45976.499560879631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45976.499560879631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45976.499560879631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45976.499560879631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45976.499560879631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45976.499560879631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45976.499560879631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45976.499560879631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45976.499560879631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45976.499560879631</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