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30" documentId="120_S{2AC9BD13-BADA-5192-A53E-5A8FF88502F6}" xr6:coauthVersionLast="47" xr6:coauthVersionMax="47" xr10:uidLastSave="{1182C8A9-498B-4E26-96A0-F91B2A92E1C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4" i="2"/>
  <c r="G4" i="2"/>
  <c r="I4" i="2"/>
  <c r="J4" i="2"/>
  <c r="L4" i="2"/>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<sst xmlns="http://schemas.openxmlformats.org/spreadsheetml/2006/main" count="180282" uniqueCount="39124">
  <si>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</si>
  <si>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</si>
  <si>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</si>
  <si>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</si>
  <si>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</si>
  <si>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</si>
  <si>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</si>
  <si>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</si>
  <si>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</si>
  <si>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</si>
  <si>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</si>
  <si>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</si>
  <si>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</si>
  <si>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</si>
  <si>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</si>
  <si>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</si>
  <si>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</si>
  <si>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</si>
  <si>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</si>
  <si>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</si>
  <si>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</si>
  <si>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</si>
  <si>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</si>
  <si>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</si>
  <si>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</si>
  <si>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</si>
  <si>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</si>
  <si>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</si>
  <si>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</si>
  <si>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</si>
  <si>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</si>
  <si>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</si>
  <si>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</si>
  <si>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</si>
  <si>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</si>
  <si>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</si>
  <si>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</si>
  <si>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</si>
  <si>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</si>
  <si>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</si>
  <si>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</si>
  <si>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</si>
  <si>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</si>
  <si>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</si>
  <si>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</si>
  <si>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</si>
  <si>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</si>
  <si>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</si>
  <si>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</si>
  <si>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</si>
  <si>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</si>
  <si>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</si>
  <si>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</si>
  <si>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</si>
  <si>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</si>
  <si>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</si>
  <si>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</si>
  <si>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</si>
  <si>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</si>
  <si>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</si>
  <si>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</si>
  <si>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</si>
  <si>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</si>
  <si>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</si>
  <si>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</si>
  <si>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</si>
  <si>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</si>
  <si>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</si>
  <si>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</si>
  <si>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</si>
  <si>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</si>
  <si>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</si>
  <si>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</si>
  <si>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</si>
  <si>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</si>
  <si>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</si>
  <si>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</si>
  <si>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</si>
  <si>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</si>
  <si>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</si>
  <si>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</si>
  <si>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</si>
  <si>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</si>
  <si>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</si>
  <si>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</si>
  <si>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</si>
  <si>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</si>
  <si>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</si>
  <si>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</si>
  <si>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</si>
  <si>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</si>
  <si>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</si>
  <si>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</si>
  <si>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</si>
  <si>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</si>
  <si>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</si>
  <si>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</si>
  <si>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</si>
  <si>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</si>
  <si>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</si>
  <si>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</si>
  <si>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</si>
  <si>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</si>
  <si>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</si>
  <si>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</si>
  <si>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</si>
  <si>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</si>
  <si>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</si>
  <si>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</si>
  <si>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</si>
  <si>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</si>
  <si>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</si>
  <si>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</si>
  <si>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</si>
  <si>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</si>
  <si>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</si>
  <si>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</si>
  <si>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</si>
  <si>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</si>
  <si>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</si>
  <si>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</si>
  <si>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</si>
  <si>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</si>
  <si>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</si>
  <si>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</si>
  <si>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</si>
  <si>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</si>
  <si>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</si>
  <si>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</si>
  <si>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</si>
  <si>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</si>
  <si>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</si>
  <si>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</si>
  <si>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</si>
  <si>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</si>
  <si>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</si>
  <si>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</si>
  <si>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</si>
  <si>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</si>
  <si>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</si>
  <si>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</si>
  <si>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</si>
  <si>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</si>
  <si>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</si>
  <si>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</si>
  <si>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</si>
  <si>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</si>
  <si>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</si>
  <si>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</si>
  <si>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</si>
  <si>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</si>
  <si>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</si>
  <si>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</si>
  <si>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</si>
  <si>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</si>
  <si>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</si>
  <si>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</si>
  <si>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</si>
  <si>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</si>
  <si>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</si>
  <si>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</si>
  <si>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</si>
  <si>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</si>
  <si>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</si>
  <si>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</si>
  <si>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</si>
  <si>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</si>
  <si>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</si>
  <si>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</si>
  <si>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</si>
  <si>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</si>
  <si>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</si>
  <si>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</si>
  <si>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</si>
  <si>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</si>
  <si>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</si>
  <si>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</si>
  <si>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</si>
  <si>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</si>
  <si>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</si>
  <si>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</si>
  <si>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</si>
  <si>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</si>
  <si>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</si>
  <si>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</si>
  <si>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</si>
  <si>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</si>
  <si>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</si>
  <si>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</si>
  <si>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</si>
  <si>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</si>
  <si>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</si>
  <si>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</si>
  <si>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</si>
  <si>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</si>
  <si>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</si>
  <si>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</si>
  <si>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</si>
  <si>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</si>
  <si>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</si>
  <si>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</si>
  <si>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</si>
  <si>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</si>
  <si>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</si>
  <si>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</si>
  <si>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</si>
  <si>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</si>
  <si>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</si>
  <si>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</si>
  <si>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</si>
  <si>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</si>
  <si>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</si>
  <si>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</si>
  <si>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</si>
  <si>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</si>
  <si>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</si>
  <si>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</si>
  <si>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</si>
  <si>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</si>
  <si>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</si>
  <si>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</si>
  <si>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</si>
  <si>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</si>
  <si>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</si>
  <si>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</si>
  <si>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</si>
  <si>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</si>
  <si>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</si>
  <si>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</si>
  <si>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</si>
  <si>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</si>
  <si>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</si>
  <si>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</si>
  <si>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</si>
  <si>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</si>
  <si>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</si>
  <si>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</si>
  <si>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</si>
  <si>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</si>
  <si>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</si>
  <si>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</si>
  <si>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</si>
  <si>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</si>
  <si>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</si>
  <si>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</si>
  <si>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</si>
  <si>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</si>
  <si>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</si>
  <si>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</si>
  <si>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</si>
  <si>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</si>
  <si>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</si>
  <si>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</si>
  <si>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</si>
  <si>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</si>
  <si>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</si>
  <si>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</si>
  <si>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</si>
  <si>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</si>
  <si>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</si>
  <si>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</si>
  <si>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</si>
  <si>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</si>
  <si>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</si>
  <si>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</si>
  <si>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</si>
  <si>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</si>
  <si>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</si>
  <si>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</si>
  <si>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</si>
  <si>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</si>
  <si>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</si>
  <si>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</si>
  <si>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</si>
  <si>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</si>
  <si>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</si>
  <si>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</si>
  <si>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</si>
  <si>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</si>
  <si>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</si>
  <si>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</si>
  <si>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</si>
  <si>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</si>
  <si>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</si>
  <si>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</si>
  <si>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</si>
  <si>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</si>
  <si>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</si>
  <si>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</si>
  <si>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</si>
  <si>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</si>
  <si>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</si>
  <si>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</si>
  <si>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</si>
  <si>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</si>
  <si>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</si>
  <si>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</si>
  <si>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</si>
  <si>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</si>
  <si>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</si>
  <si>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</si>
  <si>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</si>
  <si>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</si>
  <si>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</si>
  <si>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</si>
  <si>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</si>
  <si>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</si>
  <si>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</si>
  <si>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</si>
  <si>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</si>
  <si>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</si>
  <si>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</si>
  <si>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</si>
  <si>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</si>
  <si>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</si>
  <si>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</si>
  <si>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</si>
  <si>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</si>
  <si>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</si>
  <si>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</si>
  <si>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</si>
  <si>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</si>
  <si>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</si>
  <si>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</si>
  <si>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</si>
  <si>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</si>
  <si>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</si>
  <si>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</si>
  <si>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</si>
  <si>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</si>
  <si>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</si>
  <si>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</si>
  <si>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</si>
  <si>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</si>
  <si>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</si>
  <si>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</si>
  <si>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</si>
  <si>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</si>
  <si>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</si>
  <si>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</si>
  <si>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</si>
  <si>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</si>
  <si>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</si>
  <si>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</si>
  <si>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</si>
  <si>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</si>
  <si>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</si>
  <si>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</si>
  <si>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</si>
  <si>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</si>
  <si>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</si>
  <si>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</si>
  <si>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</si>
  <si>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</si>
  <si>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</si>
  <si>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</si>
  <si>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</si>
  <si>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</si>
  <si>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</si>
  <si>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</si>
  <si>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</si>
  <si>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</si>
  <si>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</si>
  <si>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</si>
  <si>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</si>
  <si>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</si>
  <si>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</si>
  <si>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</si>
  <si>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</si>
  <si>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</si>
  <si>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</si>
  <si>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</si>
  <si>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</si>
  <si>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</si>
  <si>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</si>
  <si>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</si>
  <si>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</si>
  <si>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</si>
  <si>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</si>
  <si>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</si>
  <si>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</si>
  <si>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</si>
  <si>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</si>
  <si>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</si>
  <si>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</si>
  <si>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</si>
  <si>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</si>
  <si>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</si>
  <si>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</si>
  <si>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</si>
  <si>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</si>
  <si>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</si>
  <si>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</si>
  <si>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</si>
  <si>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</si>
  <si>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</si>
  <si>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</si>
  <si>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</si>
  <si>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</si>
  <si>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</si>
  <si>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</si>
  <si>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</si>
  <si>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</si>
  <si>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</si>
  <si>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</si>
  <si>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</si>
  <si>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</si>
  <si>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</si>
  <si>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</si>
  <si>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</si>
  <si>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</si>
  <si>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</si>
  <si>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</si>
  <si>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</si>
  <si>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</si>
  <si>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</si>
  <si>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</si>
  <si>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</si>
  <si>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</si>
  <si>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</si>
  <si>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</si>
  <si>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</si>
  <si>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</si>
  <si>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</si>
  <si>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</si>
  <si>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</si>
  <si>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</si>
  <si>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</si>
  <si>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</si>
  <si>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</si>
  <si>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</si>
  <si>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</si>
  <si>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</si>
  <si>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</si>
  <si>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</si>
  <si>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</si>
  <si>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</si>
  <si>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</si>
  <si>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</si>
  <si>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</si>
  <si>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</si>
  <si>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</si>
  <si>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</si>
  <si>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</si>
  <si>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</si>
  <si>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</si>
  <si>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</si>
  <si>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</si>
  <si>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</si>
  <si>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</si>
  <si>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</si>
  <si>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</si>
  <si>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</si>
  <si>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</si>
  <si>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</si>
  <si>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</si>
  <si>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</si>
  <si>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</si>
  <si>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</si>
  <si>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</si>
  <si>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</si>
  <si>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</si>
  <si>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</si>
  <si>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</si>
  <si>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</si>
  <si>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</si>
  <si>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</si>
  <si>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</si>
  <si>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</si>
  <si>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</si>
  <si>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</si>
  <si>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</si>
  <si>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</si>
  <si>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</si>
  <si>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</si>
  <si>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</si>
  <si>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</si>
  <si>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</si>
  <si>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</si>
  <si>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</si>
  <si>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</si>
  <si>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</si>
  <si>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</si>
  <si>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</si>
  <si>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</si>
  <si>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</si>
  <si>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</si>
  <si>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</si>
  <si>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</si>
  <si>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</si>
  <si>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</si>
  <si>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</si>
  <si>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</si>
  <si>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</si>
  <si>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</si>
  <si>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</si>
  <si>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</si>
  <si>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</si>
  <si>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</si>
  <si>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</si>
  <si>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</si>
  <si>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</si>
  <si>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</si>
  <si>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</si>
  <si>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</si>
  <si>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</si>
  <si>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</si>
  <si>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</si>
  <si>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</si>
  <si>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</si>
  <si>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</si>
  <si>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</si>
  <si>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</si>
  <si>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</si>
  <si>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</si>
  <si>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</si>
  <si>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</si>
  <si>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</si>
  <si>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</si>
  <si>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</si>
  <si>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</si>
  <si>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</si>
  <si>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</si>
  <si>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</si>
  <si>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</si>
  <si>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</si>
  <si>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</si>
  <si>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</si>
  <si>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</si>
  <si>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</si>
  <si>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</si>
  <si>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</si>
  <si>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</si>
  <si>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</si>
  <si>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</si>
  <si>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</si>
  <si>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</si>
  <si>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</si>
  <si>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</si>
  <si>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</si>
  <si>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</si>
  <si>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</si>
  <si>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</si>
  <si>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</si>
  <si>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</si>
  <si>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</si>
  <si>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</si>
  <si>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</si>
  <si>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</si>
  <si>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</si>
  <si>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</si>
  <si>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</si>
  <si>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</si>
  <si>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</si>
  <si>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</si>
  <si>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</si>
  <si>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</si>
  <si>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</si>
  <si>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</si>
  <si>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</si>
  <si>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</si>
  <si>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</si>
  <si>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</si>
  <si>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</si>
  <si>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</si>
  <si>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</si>
  <si>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</si>
  <si>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</si>
  <si>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</si>
  <si>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</si>
  <si>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</si>
  <si>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</si>
  <si>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</si>
  <si>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</si>
  <si>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</si>
  <si>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</si>
  <si>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</si>
  <si>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</si>
  <si>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</si>
  <si>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</si>
  <si>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</si>
  <si>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</si>
  <si>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</si>
  <si>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</si>
  <si>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</si>
  <si>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</si>
  <si>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</si>
  <si>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</si>
  <si>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</si>
  <si>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</si>
  <si>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</si>
  <si>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</si>
  <si>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</si>
  <si>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</si>
  <si>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</si>
  <si>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</si>
  <si>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</si>
  <si>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</si>
  <si>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</si>
  <si>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</si>
  <si>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</si>
  <si>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</si>
  <si>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</si>
  <si>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</si>
  <si>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</si>
  <si>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</si>
  <si>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</si>
  <si>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</si>
  <si>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</si>
  <si>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</si>
  <si>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</si>
  <si>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</si>
  <si>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</si>
  <si>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</si>
  <si>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</si>
  <si>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</si>
  <si>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</si>
  <si>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</si>
  <si>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</si>
  <si>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</si>
  <si>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</si>
  <si>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</si>
  <si>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</si>
  <si>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</si>
  <si>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</si>
  <si>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</si>
  <si>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</si>
  <si>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</si>
  <si>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</si>
  <si>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</si>
  <si>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</si>
  <si>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</si>
  <si>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</si>
  <si>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</si>
  <si>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</si>
  <si>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</si>
  <si>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</si>
  <si>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</si>
  <si>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</si>
  <si>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</si>
  <si>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</si>
  <si>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</si>
  <si>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</si>
  <si>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</si>
  <si>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</si>
  <si>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</si>
  <si>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</si>
  <si>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</si>
  <si>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</si>
  <si>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</si>
  <si>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</si>
  <si>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</si>
  <si>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</si>
  <si>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</si>
  <si>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</si>
  <si>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</si>
  <si>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</si>
  <si>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</si>
  <si>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</si>
  <si>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</si>
  <si>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</si>
  <si>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</si>
  <si>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</si>
  <si>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</si>
  <si>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</si>
  <si>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</si>
  <si>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</si>
  <si>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</si>
  <si>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</si>
  <si>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</si>
  <si>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</si>
  <si>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</si>
  <si>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</si>
  <si>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</si>
  <si>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</si>
  <si>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</si>
  <si>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</si>
  <si>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</si>
  <si>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</si>
  <si>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</si>
  <si>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</si>
  <si>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</si>
  <si>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</si>
  <si>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</si>
  <si>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</si>
  <si>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</si>
  <si>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</si>
  <si>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</si>
  <si>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</si>
  <si>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</si>
  <si>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</si>
  <si>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</si>
  <si>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</si>
  <si>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</si>
  <si>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</si>
  <si>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</si>
  <si>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</si>
  <si>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</si>
  <si>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</si>
  <si>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</si>
  <si>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</si>
  <si>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</si>
  <si>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</si>
  <si>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</si>
  <si>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</si>
  <si>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</si>
  <si>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</si>
  <si>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</si>
  <si>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</si>
  <si>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</si>
  <si>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</si>
  <si>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</si>
  <si>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</si>
  <si>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</si>
  <si>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</si>
  <si>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</si>
  <si>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</si>
  <si>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</si>
  <si>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</si>
  <si>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</si>
  <si>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</si>
  <si>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</si>
  <si>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</si>
  <si>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</si>
  <si>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</si>
  <si>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</si>
  <si>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</si>
  <si>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</si>
  <si>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</si>
  <si>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</si>
  <si>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</si>
  <si>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</si>
  <si>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</si>
  <si>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</si>
  <si>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</si>
  <si>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</si>
  <si>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</si>
  <si>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</si>
  <si>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</si>
  <si>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</si>
  <si>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</si>
  <si>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</si>
  <si>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</si>
  <si>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</si>
  <si>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</si>
  <si>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</si>
  <si>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</si>
  <si>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</si>
  <si>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</si>
  <si>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</si>
  <si>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</si>
  <si>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</si>
  <si>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</si>
  <si>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</si>
  <si>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</si>
  <si>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</si>
  <si>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</si>
  <si>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</si>
  <si>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</si>
  <si>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</si>
  <si>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</si>
  <si>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</si>
  <si>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</si>
  <si>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</si>
  <si>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</si>
  <si>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</si>
  <si>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</si>
  <si>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</si>
  <si>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</si>
  <si>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</si>
  <si>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</si>
  <si>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</si>
  <si>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</si>
  <si>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</si>
  <si>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</si>
  <si>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</si>
  <si>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</si>
  <si>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</si>
  <si>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</si>
  <si>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</si>
  <si>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</si>
  <si>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</si>
  <si>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</si>
  <si>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</si>
  <si>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</si>
  <si>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</si>
  <si>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</si>
  <si>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</si>
  <si>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</si>
  <si>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</si>
  <si>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</si>
  <si>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</si>
  <si>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</si>
  <si>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</si>
  <si>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</si>
  <si>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</si>
  <si>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</si>
  <si>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</si>
  <si>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</si>
  <si>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</si>
  <si>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</si>
  <si>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</si>
  <si>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</si>
  <si>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</si>
  <si>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</si>
  <si>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</si>
  <si>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</si>
  <si>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</si>
  <si>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</si>
  <si>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</si>
  <si>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</si>
  <si>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</si>
  <si>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</si>
  <si>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</si>
  <si>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</si>
  <si>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</si>
  <si>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</si>
  <si>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</si>
  <si>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</si>
  <si>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</si>
  <si>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</si>
  <si>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</si>
  <si>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</si>
  <si>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</si>
  <si>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</si>
  <si>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</si>
  <si>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</si>
  <si>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</si>
  <si>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</si>
  <si>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</si>
  <si>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</si>
  <si>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</si>
  <si>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</si>
  <si>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</si>
  <si>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</si>
  <si>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</si>
  <si>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</si>
  <si>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</si>
  <si>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</si>
  <si>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</si>
  <si>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</si>
  <si>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</si>
  <si>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</si>
  <si>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</si>
  <si>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</si>
  <si>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</si>
  <si>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</si>
  <si>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</si>
  <si>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</si>
  <si>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</si>
  <si>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</si>
  <si>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</si>
  <si>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</si>
  <si>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</si>
  <si>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</si>
  <si>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</si>
  <si>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</si>
  <si>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</si>
  <si>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</si>
  <si>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</si>
  <si>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</si>
  <si>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</si>
  <si>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</si>
  <si>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</si>
  <si>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</si>
  <si>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</si>
  <si>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</si>
  <si>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</si>
  <si>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</si>
  <si>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</si>
  <si>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</si>
  <si>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</si>
  <si>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</si>
  <si>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</si>
  <si>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</si>
  <si>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</si>
  <si>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</si>
  <si>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</si>
  <si>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</si>
  <si>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</si>
  <si>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</si>
  <si>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</si>
  <si>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</si>
  <si>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</si>
  <si>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</si>
  <si>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</si>
  <si>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</si>
  <si>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</si>
  <si>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</si>
  <si>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</si>
  <si>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</si>
  <si>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</si>
  <si>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</si>
  <si>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</si>
  <si>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</si>
  <si>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</si>
  <si>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</si>
  <si>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</si>
  <si>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</si>
  <si>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</si>
  <si>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</si>
  <si>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</si>
  <si>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</si>
  <si>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</si>
  <si>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</si>
  <si>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</si>
  <si>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</si>
  <si>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</si>
  <si>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</si>
  <si>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</si>
  <si>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</si>
  <si>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</si>
  <si>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</si>
  <si>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</si>
  <si>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</si>
  <si>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</si>
  <si>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</si>
  <si>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</si>
  <si>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</si>
  <si>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</si>
  <si>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</si>
  <si>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</si>
  <si>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</si>
  <si>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</si>
  <si>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</si>
  <si>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</si>
  <si>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</si>
  <si>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</si>
  <si>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</si>
  <si>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</si>
  <si>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</si>
  <si>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</si>
  <si>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</si>
  <si>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</si>
  <si>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</si>
  <si>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</si>
  <si>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</si>
  <si>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</si>
  <si>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</si>
  <si>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</si>
  <si>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</si>
  <si>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</si>
  <si>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</si>
  <si>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</si>
  <si>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</si>
  <si>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</si>
  <si>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</si>
  <si>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</si>
  <si>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</si>
  <si>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</si>
  <si>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</si>
  <si>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</si>
  <si>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</si>
  <si>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</si>
  <si>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</si>
  <si>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</si>
  <si>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</si>
  <si>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</si>
  <si>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</si>
  <si>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</si>
  <si>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</si>
  <si>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</si>
  <si>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</si>
  <si>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</si>
  <si>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</si>
  <si>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</si>
  <si>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</si>
  <si>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</si>
  <si>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</si>
  <si>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</si>
  <si>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</si>
  <si>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</si>
  <si>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</si>
  <si>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</si>
  <si>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</si>
  <si>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</si>
  <si>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</si>
  <si>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</si>
  <si>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</si>
  <si>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</si>
  <si>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</si>
  <si>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</si>
  <si>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</si>
  <si>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</si>
  <si>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</si>
  <si>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</si>
  <si>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</si>
  <si>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</si>
  <si>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</si>
  <si>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</si>
  <si>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</si>
  <si>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</si>
  <si>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</si>
  <si>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</si>
  <si>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</si>
  <si>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</si>
  <si>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</si>
  <si>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</si>
  <si>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</si>
  <si>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</si>
  <si>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</si>
  <si>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</si>
  <si>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</si>
  <si>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</si>
  <si>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</si>
  <si>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</si>
  <si>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</si>
  <si>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</si>
  <si>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</si>
  <si>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</si>
  <si>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</si>
  <si>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</si>
  <si>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</si>
  <si>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</si>
  <si>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</si>
  <si>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</si>
  <si>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</si>
  <si>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</si>
  <si>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</si>
  <si>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</si>
  <si>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</si>
  <si>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</si>
  <si>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</si>
  <si>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</si>
  <si>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</si>
  <si>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</si>
  <si>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</si>
  <si>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</si>
  <si>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</si>
  <si>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</si>
  <si>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</si>
  <si>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</si>
  <si>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</si>
  <si>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</si>
  <si>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</si>
  <si>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</si>
  <si>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</si>
  <si>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</si>
  <si>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</si>
  <si>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</si>
  <si>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</si>
  <si>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</si>
  <si>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</si>
  <si>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</si>
  <si>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</si>
  <si>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</si>
  <si>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</si>
  <si>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</si>
  <si>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</si>
  <si>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</si>
  <si>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</si>
  <si>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</si>
  <si>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</si>
  <si>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</si>
  <si>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</si>
  <si>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</si>
  <si>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</si>
  <si>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</si>
  <si>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</si>
  <si>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</si>
  <si>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</si>
  <si>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</si>
  <si>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</si>
  <si>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</si>
  <si>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</si>
  <si>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</si>
  <si>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</si>
  <si>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</si>
  <si>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</si>
  <si>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</si>
  <si>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</si>
  <si>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</si>
  <si>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</si>
  <si>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</si>
  <si>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</si>
  <si>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</si>
  <si>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</si>
  <si>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</si>
  <si>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</si>
  <si>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</si>
  <si>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</si>
  <si>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</si>
  <si>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</si>
  <si>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</si>
  <si>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</si>
  <si>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</si>
  <si>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</si>
  <si>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</si>
  <si>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</si>
  <si>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</si>
  <si>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</si>
  <si>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</si>
  <si>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</si>
  <si>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</si>
  <si>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</si>
  <si>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</si>
  <si>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</si>
  <si>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</si>
  <si>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</si>
  <si>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</si>
  <si>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</si>
  <si>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</si>
  <si>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</si>
  <si>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</si>
  <si>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</si>
  <si>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</si>
  <si>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</si>
  <si>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</si>
  <si>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</si>
  <si>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</si>
  <si>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</si>
  <si>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</si>
  <si>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</si>
  <si>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</si>
  <si>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</si>
  <si>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</si>
  <si>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</si>
  <si>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</si>
  <si>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</si>
  <si>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</si>
  <si>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</si>
  <si>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</si>
  <si>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</si>
  <si>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</si>
  <si>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</si>
  <si>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</si>
  <si>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</si>
  <si>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</si>
  <si>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</si>
  <si>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</si>
  <si>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</si>
  <si>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</si>
  <si>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</si>
  <si>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</si>
  <si>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</si>
  <si>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</si>
  <si>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</si>
  <si>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</si>
  <si>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</si>
  <si>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</si>
  <si>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</si>
  <si>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</si>
  <si>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</si>
  <si>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</si>
  <si>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</si>
  <si>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</si>
  <si>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</si>
  <si>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</si>
  <si>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</si>
  <si>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</si>
  <si>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</si>
  <si>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</si>
  <si>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</si>
  <si>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</si>
  <si>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</si>
  <si>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</si>
  <si>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</si>
  <si>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</si>
  <si>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</si>
  <si>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</si>
  <si>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</si>
  <si>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</si>
  <si>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</si>
  <si>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</si>
  <si>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</si>
  <si>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</si>
  <si>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</si>
  <si>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</si>
  <si>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</si>
  <si>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</si>
  <si>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</si>
  <si>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</si>
  <si>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</si>
  <si>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</si>
  <si>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</si>
  <si>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</si>
  <si>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</si>
  <si>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</si>
  <si>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</si>
  <si>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</si>
  <si>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</si>
  <si>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</si>
  <si>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</si>
  <si>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</si>
  <si>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</si>
  <si>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</si>
  <si>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</si>
  <si>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</si>
  <si>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</si>
  <si>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</si>
  <si>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</si>
  <si>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</si>
  <si>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</si>
  <si>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</si>
  <si>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</si>
  <si>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</si>
  <si>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</si>
  <si>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</si>
  <si>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</si>
  <si>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</si>
  <si>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</si>
  <si>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</si>
  <si>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</si>
  <si>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</si>
  <si>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</si>
  <si>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</si>
  <si>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</si>
  <si>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</si>
  <si>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</si>
  <si>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</si>
  <si>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</si>
  <si>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</si>
  <si>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</si>
  <si>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</si>
  <si>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</si>
  <si>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</si>
  <si>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</si>
  <si>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</si>
  <si>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</si>
  <si>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</si>
  <si>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</si>
  <si>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</si>
  <si>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</si>
  <si>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</si>
  <si>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</si>
  <si>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</si>
  <si>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</si>
  <si>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</si>
  <si>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</si>
  <si>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</si>
  <si>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</si>
  <si>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</si>
  <si>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</si>
  <si>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</si>
  <si>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</si>
  <si>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</si>
  <si>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</si>
  <si>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</si>
  <si>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</si>
  <si>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</si>
  <si>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</si>
  <si>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</si>
  <si>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</si>
  <si>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</si>
  <si>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</si>
  <si>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</si>
  <si>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</si>
  <si>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</si>
  <si>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</si>
  <si>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</si>
  <si>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</si>
  <si>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</si>
  <si>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</si>
  <si>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</si>
  <si>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</si>
  <si>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</si>
  <si>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</si>
  <si>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</si>
  <si>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</si>
  <si>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</si>
  <si>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</si>
  <si>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</si>
  <si>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</si>
  <si>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</si>
  <si>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</si>
  <si>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</si>
  <si>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</si>
  <si>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</si>
  <si>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</si>
  <si>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</si>
  <si>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</si>
  <si>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</si>
  <si>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</si>
  <si>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</si>
  <si>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</si>
  <si>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</si>
  <si>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</si>
  <si>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</si>
  <si>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</si>
  <si>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</si>
  <si>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</si>
  <si>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</si>
  <si>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</si>
  <si>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</si>
  <si>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</si>
  <si>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</si>
  <si>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</si>
  <si>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</si>
  <si>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</si>
  <si>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</si>
  <si>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</si>
  <si>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</si>
  <si>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</si>
  <si>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</si>
  <si>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</si>
  <si>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</si>
  <si>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</si>
  <si>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</si>
  <si>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</si>
  <si>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</si>
  <si>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</si>
  <si>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</si>
  <si>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</si>
  <si>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</si>
  <si>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</si>
  <si>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</si>
  <si>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</si>
  <si>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</si>
  <si>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</si>
  <si>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</si>
  <si>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</si>
  <si>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</si>
  <si>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</si>
  <si>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</si>
  <si>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</si>
  <si>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</si>
  <si>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</si>
  <si>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</si>
  <si>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</si>
  <si>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</si>
  <si>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</si>
  <si>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</si>
  <si>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</si>
  <si>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</si>
  <si>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</si>
  <si>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</si>
  <si>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</si>
  <si>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</si>
  <si>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</si>
  <si>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</si>
  <si>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</si>
  <si>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</si>
  <si>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</si>
  <si>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</si>
  <si>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</si>
  <si>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</si>
  <si>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</si>
  <si>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</si>
  <si>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</si>
  <si>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</si>
  <si>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</si>
  <si>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</si>
  <si>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</si>
  <si>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</si>
  <si>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</si>
  <si>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</si>
  <si>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</si>
  <si>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</si>
  <si>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</si>
  <si>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</si>
  <si>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</si>
  <si>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</si>
  <si>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</si>
  <si>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</si>
  <si>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</si>
  <si>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</si>
  <si>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</si>
  <si>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</si>
  <si>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</si>
  <si>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</si>
  <si>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</si>
  <si>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</si>
  <si>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</si>
  <si>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</si>
  <si>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</si>
  <si>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</si>
  <si>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</si>
  <si>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</si>
  <si>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</si>
  <si>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</si>
  <si>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</si>
  <si>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</si>
  <si>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</si>
  <si>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</si>
  <si>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</si>
  <si>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</si>
  <si>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</si>
  <si>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</si>
  <si>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</si>
  <si>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</si>
  <si>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</si>
  <si>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</si>
  <si>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</si>
  <si>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</si>
  <si>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</si>
  <si>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</si>
  <si>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</si>
  <si>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</si>
  <si>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</si>
  <si>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</si>
  <si>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</si>
  <si>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</si>
  <si>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</si>
  <si>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</si>
  <si>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</si>
  <si>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</si>
  <si>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</si>
  <si>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</si>
  <si>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</si>
  <si>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</si>
  <si>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</si>
  <si>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</si>
  <si>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</si>
  <si>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</si>
  <si>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</si>
  <si>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</si>
  <si>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</si>
  <si>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</si>
  <si>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</si>
  <si>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</si>
  <si>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</si>
  <si>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</si>
  <si>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</si>
  <si>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</si>
  <si>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</si>
  <si>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</si>
  <si>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</si>
  <si>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</si>
  <si>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</si>
  <si>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</si>
  <si>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</si>
  <si>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</si>
  <si>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</si>
  <si>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</si>
  <si>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</si>
  <si>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</si>
  <si>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</si>
  <si>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</si>
  <si>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</si>
  <si>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</si>
  <si>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</si>
  <si>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</si>
  <si>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</si>
  <si>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</si>
  <si>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</si>
  <si>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</si>
  <si>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</si>
  <si>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</si>
  <si>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</si>
  <si>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</si>
  <si>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</si>
  <si>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</si>
  <si>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</si>
  <si>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</si>
  <si>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</si>
  <si>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</si>
  <si>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</si>
  <si>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</si>
  <si>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</si>
  <si>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</si>
  <si>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</si>
  <si>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</si>
  <si>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</si>
  <si>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</si>
  <si>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</si>
  <si>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</si>
  <si>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</si>
  <si>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</si>
  <si>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</si>
  <si>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</si>
  <si>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</si>
  <si>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</si>
  <si>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</si>
  <si>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</si>
  <si>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</si>
  <si>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</si>
  <si>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</si>
  <si>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</si>
  <si>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</si>
  <si>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</si>
  <si>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</si>
  <si>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</si>
  <si>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</si>
  <si>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</si>
  <si>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</si>
  <si>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</si>
  <si>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</si>
  <si>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</si>
  <si>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</si>
  <si>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</si>
  <si>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</si>
  <si>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</si>
  <si>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</si>
  <si>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</si>
  <si>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</si>
  <si>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</si>
  <si>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</si>
  <si>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</si>
  <si>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</si>
  <si>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</si>
  <si>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</si>
  <si>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</si>
  <si>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</si>
  <si>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</si>
  <si>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</si>
  <si>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</si>
  <si>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</si>
  <si>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</si>
  <si>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</si>
  <si>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</si>
  <si>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</si>
  <si>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</si>
  <si>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</si>
  <si>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</si>
  <si>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</si>
  <si>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</si>
  <si>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</si>
  <si>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</si>
  <si>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</si>
  <si>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</si>
  <si>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</si>
  <si>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</si>
  <si>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</si>
  <si>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</si>
  <si>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</si>
  <si>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</si>
  <si>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</si>
  <si>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</si>
  <si>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</si>
  <si>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</si>
  <si>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</si>
  <si>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</si>
  <si>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</si>
  <si>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</si>
  <si>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</si>
  <si>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</si>
  <si>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</si>
  <si>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</si>
  <si>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</si>
  <si>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</si>
  <si>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</si>
  <si>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</si>
  <si>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</si>
  <si>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</si>
  <si>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</si>
  <si>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</si>
  <si>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</si>
  <si>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</si>
  <si>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</si>
  <si>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</si>
  <si>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</si>
  <si>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</si>
  <si>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</si>
  <si>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</si>
  <si>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</si>
  <si>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</si>
  <si>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</si>
  <si>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</si>
  <si>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</si>
  <si>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</si>
  <si>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</si>
  <si>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</si>
  <si>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</si>
  <si>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</si>
  <si>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</si>
  <si>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</si>
  <si>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</si>
  <si>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</si>
  <si>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</si>
  <si>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</si>
  <si>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</si>
  <si>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</si>
  <si>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</si>
  <si>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</si>
  <si>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</si>
  <si>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</si>
  <si>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</si>
  <si>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</si>
  <si>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</si>
  <si>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</si>
  <si>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</si>
  <si>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</si>
  <si>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</si>
  <si>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</si>
  <si>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</si>
  <si>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</si>
  <si>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</si>
  <si>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</si>
  <si>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</si>
  <si>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</si>
  <si>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</si>
  <si>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</si>
  <si>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</si>
  <si>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</si>
  <si>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</si>
  <si>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</si>
  <si>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</si>
  <si>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</si>
  <si>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</si>
  <si>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</si>
  <si>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</si>
  <si>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</si>
  <si>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</si>
  <si>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</si>
  <si>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</si>
  <si>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</si>
  <si>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</si>
  <si>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</si>
  <si>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</si>
  <si>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</si>
  <si>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</si>
  <si>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</si>
  <si>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</si>
  <si>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</si>
  <si>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</si>
  <si>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</si>
  <si>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</si>
  <si>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</si>
  <si>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</si>
  <si>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</si>
  <si>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</si>
  <si>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</si>
  <si>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</si>
  <si>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</si>
  <si>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</si>
  <si>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</si>
  <si>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</si>
  <si>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</si>
  <si>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</si>
  <si>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</si>
  <si>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</si>
  <si>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</si>
  <si>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</si>
  <si>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</si>
  <si>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</si>
  <si>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</si>
  <si>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</si>
  <si>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</si>
  <si>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</si>
  <si>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</si>
  <si>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</si>
  <si>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</si>
  <si>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</si>
  <si>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</si>
  <si>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</si>
  <si>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</si>
  <si>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</si>
  <si>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</si>
  <si>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</si>
  <si>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</si>
  <si>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</si>
  <si>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</si>
  <si>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</si>
  <si>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</si>
  <si>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</si>
  <si>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</si>
  <si>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</si>
  <si>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</si>
  <si>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</si>
  <si>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</si>
  <si>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</si>
  <si>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</si>
  <si>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</si>
  <si>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</si>
  <si>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</si>
  <si>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</si>
  <si>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</si>
  <si>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</si>
  <si>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</si>
  <si>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</si>
  <si>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</si>
  <si>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</si>
  <si>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</si>
  <si>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</si>
  <si>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</si>
  <si>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</si>
  <si>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</si>
  <si>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</si>
  <si>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</si>
  <si>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</si>
  <si>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</si>
  <si>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</si>
  <si>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</si>
  <si>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</si>
  <si>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</si>
  <si>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</si>
  <si>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</si>
  <si>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</si>
  <si>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</si>
  <si>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</si>
  <si>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</si>
  <si>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</si>
  <si>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</si>
  <si>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</si>
  <si>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</si>
  <si>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</si>
  <si>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</si>
  <si>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</si>
  <si>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</si>
  <si>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</si>
  <si>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</si>
  <si>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</si>
  <si>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</si>
  <si>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</si>
  <si>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</si>
  <si>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</si>
  <si>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</si>
  <si>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</si>
  <si>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</si>
  <si>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</si>
  <si>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</si>
  <si>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</si>
  <si>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</si>
  <si>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</si>
  <si>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</si>
  <si>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</si>
  <si>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</si>
  <si>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</si>
  <si>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</si>
  <si>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</si>
  <si>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</si>
  <si>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</si>
  <si>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</si>
  <si>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</si>
  <si>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</si>
  <si>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</si>
  <si>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</si>
  <si>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</si>
  <si>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</si>
  <si>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</si>
  <si>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</si>
  <si>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</si>
  <si>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</si>
  <si>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</si>
  <si>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</si>
  <si>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</si>
  <si>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</si>
  <si>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</si>
  <si>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</si>
  <si>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</si>
  <si>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</si>
  <si>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</si>
  <si>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</si>
  <si>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</si>
  <si>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</si>
  <si>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</si>
  <si>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</si>
  <si>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</si>
  <si>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</si>
  <si>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</si>
  <si>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</si>
  <si>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</si>
  <si>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</si>
  <si>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</si>
  <si>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</si>
  <si>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</si>
  <si>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</si>
  <si>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</si>
  <si>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</si>
  <si>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</si>
  <si>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</si>
  <si>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</si>
  <si>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</si>
  <si>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</si>
  <si>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</si>
  <si>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</si>
  <si>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</si>
  <si>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</si>
  <si>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</si>
  <si>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</si>
  <si>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</si>
  <si>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</si>
  <si>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</si>
  <si>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</si>
  <si>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</si>
  <si>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</si>
  <si>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</si>
  <si>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</si>
  <si>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</si>
  <si>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</si>
  <si>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</si>
  <si>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</si>
  <si>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</si>
  <si>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</si>
  <si>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</si>
  <si>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</si>
  <si>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</si>
  <si>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</si>
  <si>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</si>
  <si>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</si>
  <si>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</si>
  <si>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</si>
  <si>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</si>
  <si>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</si>
  <si>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</si>
  <si>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</si>
  <si>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</si>
  <si>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</si>
  <si>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</si>
  <si>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</si>
  <si>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</si>
  <si>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</si>
  <si>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</si>
  <si>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</si>
  <si>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</si>
  <si>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</si>
  <si>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</si>
  <si>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</si>
  <si>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</si>
  <si>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</si>
  <si>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</si>
  <si>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</si>
  <si>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</si>
  <si>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</si>
  <si>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</si>
  <si>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</si>
  <si>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</si>
  <si>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</si>
  <si>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</si>
  <si>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</si>
  <si>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</si>
  <si>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</si>
  <si>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</si>
  <si>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</si>
  <si>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</si>
  <si>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</si>
  <si>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</si>
  <si>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</si>
  <si>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</si>
  <si>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</si>
  <si>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</si>
  <si>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</si>
  <si>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</si>
  <si>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</si>
  <si>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</si>
  <si>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</si>
  <si>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</si>
  <si>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</si>
  <si>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</si>
  <si>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</si>
  <si>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</si>
  <si>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</si>
  <si>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</si>
  <si>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</si>
  <si>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</si>
  <si>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</si>
  <si>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</si>
  <si>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</si>
  <si>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</si>
  <si>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</si>
  <si>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</si>
  <si>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</si>
  <si>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</si>
  <si>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</si>
  <si>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</si>
  <si>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</si>
  <si>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</si>
  <si>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</si>
  <si>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</si>
  <si>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</si>
  <si>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</si>
  <si>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</si>
  <si>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</si>
  <si>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</si>
  <si>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</si>
  <si>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</si>
  <si>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</si>
  <si>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</si>
  <si>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</si>
  <si>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</si>
  <si>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</si>
  <si>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</si>
  <si>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</si>
  <si>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</si>
  <si>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</si>
  <si>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</si>
  <si>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</si>
  <si>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</si>
  <si>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</si>
  <si>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</si>
  <si>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</si>
  <si>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</si>
  <si>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</si>
  <si>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</si>
  <si>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</si>
  <si>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</si>
  <si>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</si>
  <si>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</si>
  <si>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</si>
  <si>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</si>
  <si>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</si>
  <si>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</si>
  <si>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</si>
  <si>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</si>
  <si>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</si>
  <si>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</si>
  <si>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</si>
  <si>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</si>
  <si>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</si>
  <si>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</si>
  <si>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</si>
  <si>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</si>
  <si>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</si>
  <si>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</si>
  <si>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</si>
  <si>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</si>
  <si>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</si>
  <si>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</si>
  <si>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</si>
  <si>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</si>
  <si>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</si>
  <si>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</si>
  <si>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</si>
  <si>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</si>
  <si>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</si>
  <si>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</si>
  <si>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</si>
  <si>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</si>
  <si>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</si>
  <si>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</si>
  <si>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</si>
  <si>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</si>
  <si>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</si>
  <si>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</si>
  <si>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</si>
  <si>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</si>
  <si>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</si>
  <si>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</si>
  <si>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</si>
  <si>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</si>
  <si>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</si>
  <si>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</si>
  <si>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</si>
  <si>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</si>
  <si>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</si>
  <si>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</si>
  <si>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</si>
  <si>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</si>
  <si>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</si>
  <si>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</si>
  <si>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</si>
  <si>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</si>
  <si>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</si>
  <si>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</si>
  <si>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</si>
  <si>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</si>
  <si>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</si>
  <si>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</si>
  <si>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</si>
  <si>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</si>
  <si>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</si>
  <si>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</si>
  <si>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</si>
  <si>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</si>
  <si>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</si>
  <si>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</si>
  <si>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</si>
  <si>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</si>
  <si>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</si>
  <si>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</si>
  <si>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</si>
  <si>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</si>
  <si>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</si>
  <si>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</si>
  <si>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</si>
  <si>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</si>
  <si>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</si>
  <si>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</si>
  <si>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</si>
  <si>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</si>
  <si>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</si>
  <si>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</si>
  <si>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</si>
  <si>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</si>
  <si>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</si>
  <si>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</si>
  <si>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</si>
  <si>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</si>
  <si>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</si>
  <si>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</si>
  <si>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</si>
  <si>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</si>
  <si>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</si>
  <si>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</si>
  <si>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</si>
  <si>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</si>
  <si>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</si>
  <si>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</si>
  <si>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</si>
  <si>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</si>
  <si>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</si>
  <si>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</si>
  <si>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</si>
  <si>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</si>
  <si>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</si>
  <si>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</si>
  <si>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</si>
  <si>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</si>
  <si>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</si>
  <si>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</si>
  <si>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</si>
  <si>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</si>
  <si>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</si>
  <si>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</si>
  <si>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</si>
  <si>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</si>
  <si>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</si>
  <si>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</si>
  <si>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</si>
  <si>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</si>
  <si>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</si>
  <si>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</si>
  <si>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</si>
  <si>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</si>
  <si>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</si>
  <si>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</si>
  <si>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</si>
  <si>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</si>
  <si>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</si>
  <si>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</si>
  <si>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</si>
  <si>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</si>
  <si>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</si>
  <si>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</si>
  <si>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</si>
  <si>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</si>
  <si>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</si>
  <si>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</si>
  <si>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</si>
  <si>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</si>
  <si>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</si>
  <si>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</si>
  <si>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</si>
  <si>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</si>
  <si>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</si>
  <si>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</si>
  <si>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</si>
  <si>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</si>
  <si>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</si>
  <si>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</si>
  <si>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</si>
  <si>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</si>
  <si>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</si>
  <si>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</si>
  <si>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</si>
  <si>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</si>
  <si>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</si>
  <si>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</si>
  <si>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</si>
  <si>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</si>
  <si>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</si>
  <si>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</si>
  <si>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</si>
  <si>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</si>
  <si>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</si>
  <si>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</si>
  <si>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</si>
  <si>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</si>
  <si>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</si>
  <si>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</si>
  <si>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</si>
  <si>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</si>
  <si>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</si>
  <si>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</si>
  <si>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</si>
  <si>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</si>
  <si>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</si>
  <si>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</si>
  <si>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</si>
  <si>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</si>
  <si>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</si>
  <si>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</si>
  <si>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</si>
  <si>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</si>
  <si>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</si>
  <si>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</si>
  <si>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</si>
  <si>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</si>
  <si>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</si>
  <si>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</si>
  <si>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</si>
  <si>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</si>
  <si>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</si>
  <si>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</si>
  <si>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</si>
  <si>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</si>
  <si>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</si>
  <si>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</si>
  <si>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</si>
  <si>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</si>
  <si>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</si>
  <si>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</si>
  <si>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</si>
  <si>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</si>
  <si>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</si>
  <si>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</si>
  <si>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</si>
  <si>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</si>
  <si>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</si>
  <si>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</si>
  <si>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</si>
  <si>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</si>
  <si>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</si>
  <si>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</si>
  <si>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</si>
  <si>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</si>
  <si>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</si>
  <si>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</si>
  <si>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</si>
  <si>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</si>
  <si>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</si>
  <si>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</si>
  <si>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</si>
  <si>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</si>
  <si>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</si>
  <si>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</si>
  <si>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</si>
  <si>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</si>
  <si>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</si>
  <si>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</si>
  <si>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</si>
  <si>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</si>
  <si>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</si>
  <si>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</si>
  <si>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</si>
  <si>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</si>
  <si>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</si>
  <si>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</si>
  <si>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</si>
  <si>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</si>
  <si>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</si>
  <si>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</si>
  <si>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</si>
  <si>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</si>
  <si>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</si>
  <si>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</si>
  <si>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</si>
  <si>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</si>
  <si>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</si>
  <si>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</si>
  <si>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</si>
  <si>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</si>
  <si>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</si>
  <si>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</si>
  <si>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</si>
  <si>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</si>
  <si>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</si>
  <si>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</si>
  <si>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</si>
  <si>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</si>
  <si>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</si>
  <si>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</si>
  <si>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</si>
  <si>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</si>
  <si>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</si>
  <si>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</si>
  <si>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</si>
  <si>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</si>
  <si>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</si>
  <si>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</si>
  <si>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</si>
  <si>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</si>
  <si>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</si>
  <si>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</si>
  <si>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</si>
  <si>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</si>
  <si>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</si>
  <si>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</si>
  <si>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</si>
  <si>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</si>
  <si>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</si>
  <si>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</si>
  <si>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</si>
  <si>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</si>
  <si>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</si>
  <si>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</si>
  <si>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</si>
  <si>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</si>
  <si>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</si>
  <si>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</si>
  <si>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</si>
  <si>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</si>
  <si>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</si>
  <si>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</si>
  <si>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</si>
  <si>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</si>
  <si>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</si>
  <si>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</si>
  <si>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</si>
  <si>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</si>
  <si>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</si>
  <si>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</si>
  <si>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</si>
  <si>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</si>
  <si>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</si>
  <si>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</si>
  <si>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</si>
  <si>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</si>
  <si>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</si>
  <si>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</si>
  <si>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</si>
  <si>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</si>
  <si>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</si>
  <si>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</si>
  <si>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</si>
  <si>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</si>
  <si>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</si>
  <si>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</si>
  <si>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</si>
  <si>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</si>
  <si>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</si>
  <si>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</si>
  <si>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</si>
  <si>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</si>
  <si>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</si>
  <si>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</si>
  <si>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</si>
  <si>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</si>
  <si>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</si>
  <si>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</si>
  <si>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</si>
  <si>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</si>
  <si>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</si>
  <si>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</si>
  <si>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</si>
  <si>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</si>
  <si>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</si>
  <si>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</si>
  <si>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</si>
  <si>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</si>
  <si>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</si>
  <si>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</si>
  <si>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</si>
  <si>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</si>
  <si>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</si>
  <si>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</si>
  <si>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</si>
  <si>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</si>
  <si>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</si>
  <si>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</si>
  <si>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</si>
  <si>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</si>
  <si>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</si>
  <si>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</si>
  <si>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</si>
  <si>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</si>
  <si>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</si>
  <si>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</si>
  <si>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</si>
  <si>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</si>
  <si>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</si>
  <si>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</si>
  <si>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</si>
  <si>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</si>
  <si>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</si>
  <si>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</si>
  <si>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</si>
  <si>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</si>
  <si>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</si>
  <si>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</si>
  <si>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</si>
  <si>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</si>
  <si>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</si>
  <si>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</si>
  <si>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</si>
  <si>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</si>
  <si>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</si>
  <si>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</si>
  <si>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</si>
  <si>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</si>
  <si>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</si>
  <si>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</si>
  <si>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</si>
  <si>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</si>
  <si>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</si>
  <si>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</si>
  <si>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</si>
  <si>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</si>
  <si>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</si>
  <si>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</si>
  <si>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</si>
  <si>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</si>
  <si>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</si>
  <si>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</si>
  <si>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</si>
  <si>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</si>
  <si>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</si>
  <si>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</si>
  <si>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</si>
  <si>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</si>
  <si>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</si>
  <si>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</si>
  <si>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</si>
  <si>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</si>
  <si>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</si>
  <si>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</si>
  <si>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</si>
  <si>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</si>
  <si>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</si>
  <si>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</si>
  <si>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</si>
  <si>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</si>
  <si>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</si>
  <si>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</si>
  <si>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</si>
  <si>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</si>
  <si>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</si>
  <si>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</si>
  <si>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</si>
  <si>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</si>
  <si>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</si>
  <si>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</si>
  <si>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</si>
  <si>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</si>
  <si>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</si>
  <si>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</si>
  <si>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</si>
  <si>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</si>
  <si>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</si>
  <si>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</si>
  <si>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</si>
  <si>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</si>
  <si>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</si>
  <si>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</si>
  <si>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</si>
  <si>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</si>
  <si>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</si>
  <si>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</si>
  <si>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</si>
  <si>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</si>
  <si>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</si>
  <si>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</si>
  <si>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</si>
  <si>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</si>
  <si>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</si>
  <si>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</si>
  <si>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</si>
  <si>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</si>
  <si>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</si>
  <si>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</si>
  <si>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</si>
  <si>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</si>
  <si>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</si>
  <si>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</si>
  <si>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</si>
  <si>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</si>
  <si>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</si>
  <si>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</si>
  <si>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</si>
  <si>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</si>
  <si>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</si>
  <si>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</si>
  <si>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</si>
  <si>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</si>
  <si>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</si>
  <si>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</si>
  <si>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</si>
  <si>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</si>
  <si>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</si>
  <si>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</si>
  <si>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</si>
  <si>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</si>
  <si>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</si>
  <si>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</si>
  <si>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</si>
  <si>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</si>
  <si>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</si>
  <si>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</si>
  <si>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</si>
  <si>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</si>
  <si>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</si>
  <si>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</si>
  <si>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</si>
  <si>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</si>
  <si>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</si>
  <si>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</si>
  <si>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</si>
  <si>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</si>
  <si>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</si>
  <si>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</si>
  <si>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</si>
  <si>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</si>
  <si>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</si>
  <si>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</si>
  <si>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</si>
  <si>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</si>
  <si>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</si>
  <si>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</si>
  <si>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</si>
  <si>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</si>
  <si>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</si>
  <si>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</si>
  <si>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</si>
  <si>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</si>
  <si>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</si>
  <si>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</si>
  <si>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</si>
  <si>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</si>
  <si>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</si>
  <si>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</si>
  <si>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</si>
  <si>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</si>
  <si>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</si>
  <si>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</si>
  <si>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</si>
  <si>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</si>
  <si>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</si>
  <si>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</si>
  <si>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</si>
  <si>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</si>
  <si>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</si>
  <si>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</si>
  <si>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</si>
  <si>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</si>
  <si>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</si>
  <si>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</si>
  <si>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</si>
  <si>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</si>
  <si>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</si>
  <si>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</si>
  <si>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</si>
  <si>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</si>
  <si>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</si>
  <si>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</si>
  <si>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</si>
  <si>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</si>
  <si>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</si>
  <si>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</si>
  <si>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</si>
  <si>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</si>
  <si>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</si>
  <si>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</si>
  <si>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</si>
  <si>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</si>
  <si>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</si>
  <si>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</si>
  <si>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</si>
  <si>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</si>
  <si>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</si>
  <si>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</si>
  <si>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</si>
  <si>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</si>
  <si>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</si>
  <si>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</si>
  <si>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</si>
  <si>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</si>
  <si>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</si>
  <si>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</si>
  <si>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</si>
  <si>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</si>
  <si>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</si>
  <si>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</si>
  <si>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</si>
  <si>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</si>
  <si>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</si>
  <si>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</si>
  <si>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</si>
  <si>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</si>
  <si>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</si>
  <si>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</si>
  <si>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</si>
  <si>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</si>
  <si>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</si>
  <si>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</si>
  <si>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</si>
  <si>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</si>
  <si>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</si>
  <si>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</si>
  <si>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</si>
  <si>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</si>
  <si>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</si>
  <si>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</si>
  <si>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</si>
  <si>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</si>
  <si>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</si>
  <si>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</si>
  <si>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</si>
  <si>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</si>
  <si>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</si>
  <si>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</si>
  <si>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</si>
  <si>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</si>
  <si>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</si>
  <si>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</si>
  <si>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</si>
  <si>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</si>
  <si>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</si>
  <si>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</si>
  <si>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</si>
  <si>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</si>
  <si>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</si>
  <si>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</si>
  <si>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</si>
  <si>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</si>
  <si>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</si>
  <si>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</si>
  <si>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</si>
  <si>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</si>
  <si>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</si>
  <si>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</si>
  <si>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</si>
  <si>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</si>
  <si>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</si>
  <si>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</si>
  <si>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</si>
  <si>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</si>
  <si>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</si>
  <si>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</si>
  <si>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</si>
  <si>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</si>
  <si>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</si>
  <si>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</si>
  <si>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</si>
  <si>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</si>
  <si>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</si>
  <si>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</si>
  <si>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</si>
  <si>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</si>
  <si>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</si>
  <si>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</si>
  <si>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</si>
  <si>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</si>
  <si>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</si>
  <si>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</si>
  <si>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</si>
  <si>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</si>
  <si>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</si>
  <si>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</si>
  <si>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</si>
  <si>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</si>
  <si>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</si>
  <si>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</si>
  <si>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</si>
  <si>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</si>
  <si>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</si>
  <si>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</si>
  <si>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</si>
  <si>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</si>
  <si>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</si>
  <si>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</si>
  <si>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</si>
  <si>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</si>
  <si>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</si>
  <si>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</si>
  <si>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</si>
  <si>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</si>
  <si>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</si>
  <si>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</si>
  <si>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</si>
  <si>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</si>
  <si>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</si>
  <si>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</si>
  <si>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</si>
  <si>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</si>
  <si>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</si>
  <si>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</si>
  <si>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</si>
  <si>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</si>
  <si>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</si>
  <si>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</si>
  <si>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</si>
  <si>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</si>
  <si>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</si>
  <si>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</si>
  <si>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</si>
  <si>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</si>
  <si>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</si>
  <si>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</si>
  <si>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</si>
  <si>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</si>
  <si>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</si>
  <si>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</si>
  <si>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</si>
  <si>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</si>
  <si>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</si>
  <si>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</si>
  <si>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</si>
  <si>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</si>
  <si>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</si>
  <si>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</si>
  <si>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</si>
  <si>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</si>
  <si>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</si>
  <si>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</si>
  <si>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</si>
  <si>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</si>
  <si>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</si>
  <si>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</si>
  <si>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</si>
  <si>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</si>
  <si>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</si>
  <si>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</si>
  <si>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</si>
  <si>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</si>
  <si>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</si>
  <si>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</si>
  <si>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</si>
  <si>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</si>
  <si>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</si>
  <si>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</si>
  <si>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</si>
  <si>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</si>
  <si>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</si>
  <si>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</si>
  <si>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</si>
  <si>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</si>
  <si>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</si>
  <si>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</si>
  <si>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</si>
  <si>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</si>
  <si>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</si>
  <si>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</si>
  <si>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</si>
  <si>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</si>
  <si>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</si>
  <si>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</si>
  <si>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</si>
  <si>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</si>
  <si>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</si>
  <si>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</si>
  <si>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</si>
  <si>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</si>
  <si>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</si>
  <si>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</si>
  <si>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</si>
  <si>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</si>
  <si>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</si>
  <si>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</si>
  <si>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</si>
  <si>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</si>
  <si>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</si>
  <si>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</si>
  <si>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</si>
  <si>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</si>
  <si>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</si>
  <si>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</si>
  <si>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</si>
  <si>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</si>
  <si>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</si>
  <si>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</si>
  <si>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</si>
  <si>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</si>
  <si>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</si>
  <si>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</si>
  <si>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</si>
  <si>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</si>
  <si>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</si>
  <si>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</si>
  <si>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</si>
  <si>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</si>
  <si>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</si>
  <si>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</si>
  <si>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</si>
  <si>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</si>
  <si>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</si>
  <si>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</si>
  <si>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</si>
  <si>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</si>
  <si>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</si>
  <si>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</si>
  <si>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</si>
  <si>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</si>
  <si>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</si>
  <si>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</si>
  <si>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</si>
  <si>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</si>
  <si>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</si>
  <si>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</si>
  <si>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</si>
  <si>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</si>
  <si>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</si>
  <si>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</si>
  <si>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</si>
  <si>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</si>
  <si>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</si>
  <si>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</si>
  <si>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</si>
  <si>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</si>
  <si>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</si>
  <si>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</si>
  <si>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</si>
  <si>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</si>
  <si>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</si>
  <si>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</si>
  <si>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</si>
  <si>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</si>
  <si>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</si>
  <si>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</si>
  <si>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</si>
  <si>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</si>
  <si>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</si>
  <si>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</si>
  <si>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</si>
  <si>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</si>
  <si>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</si>
  <si>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</si>
  <si>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</si>
  <si>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</si>
  <si>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</si>
  <si>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</si>
  <si>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</si>
  <si>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</si>
  <si>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</si>
  <si>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</si>
  <si>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</si>
  <si>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</si>
  <si>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</si>
  <si>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</si>
  <si>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</si>
  <si>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</si>
  <si>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</si>
  <si>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</si>
  <si>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</si>
  <si>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</si>
  <si>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</si>
  <si>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</si>
  <si>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</si>
  <si>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</si>
  <si>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</si>
  <si>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</si>
  <si>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</si>
  <si>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</si>
  <si>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</si>
  <si>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</si>
  <si>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</si>
  <si>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</si>
  <si>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</si>
  <si>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</si>
  <si>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</si>
  <si>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</si>
  <si>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</si>
  <si>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</si>
  <si>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</si>
  <si>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</si>
  <si>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</si>
  <si>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</si>
  <si>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</si>
  <si>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</si>
  <si>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</si>
  <si>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</si>
  <si>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</si>
  <si>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</si>
  <si>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</si>
  <si>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</si>
  <si>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</si>
  <si>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</si>
  <si>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</si>
  <si>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</si>
  <si>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</si>
  <si>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</si>
  <si>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</si>
  <si>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</si>
  <si>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</si>
  <si>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</si>
  <si>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</si>
  <si>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</si>
  <si>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</si>
  <si>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</si>
  <si>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</si>
  <si>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</si>
  <si>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</si>
  <si>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</si>
  <si>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</si>
  <si>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</si>
  <si>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</si>
  <si>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</si>
  <si>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</si>
  <si>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</si>
  <si>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</si>
  <si>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</si>
  <si>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</si>
  <si>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</si>
  <si>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</si>
  <si>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</si>
  <si>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</si>
  <si>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</si>
  <si>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</si>
  <si>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</si>
  <si>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</si>
  <si>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</si>
  <si>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</si>
  <si>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</si>
  <si>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</si>
  <si>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</si>
  <si>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</si>
  <si>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</si>
  <si>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</si>
  <si>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</si>
  <si>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</si>
  <si>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</si>
  <si>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</si>
  <si>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</si>
  <si>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</si>
  <si>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</si>
  <si>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</si>
  <si>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</si>
  <si>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</si>
  <si>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</si>
  <si>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</si>
  <si>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</si>
  <si>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</si>
  <si>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</si>
  <si>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</si>
  <si>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</si>
  <si>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</si>
  <si>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</si>
  <si>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</si>
  <si>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</si>
  <si>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</si>
  <si>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</si>
  <si>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</si>
  <si>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</si>
  <si>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</si>
  <si>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</si>
  <si>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</si>
  <si>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</si>
  <si>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</si>
  <si>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</si>
  <si>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</si>
  <si>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</si>
  <si>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</si>
  <si>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</si>
  <si>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</si>
  <si>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</si>
  <si>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</si>
  <si>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</si>
  <si>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</si>
  <si>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</si>
  <si>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</si>
  <si>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</si>
  <si>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</si>
  <si>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</si>
  <si>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</si>
  <si>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</si>
  <si>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</si>
  <si>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</si>
  <si>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</si>
  <si>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</si>
  <si>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</si>
  <si>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</si>
  <si>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</si>
  <si>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</si>
  <si>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</si>
  <si>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</si>
  <si>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</si>
  <si>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</si>
  <si>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</si>
  <si>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</si>
  <si>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</si>
  <si>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</si>
  <si>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</si>
  <si>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</si>
  <si>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</si>
  <si>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</si>
  <si>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</si>
  <si>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</si>
  <si>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</si>
  <si>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</si>
  <si>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</si>
  <si>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</si>
  <si>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</si>
  <si>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</si>
  <si>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</si>
  <si>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</si>
  <si>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</si>
  <si>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</si>
  <si>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</si>
  <si>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</si>
  <si>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</si>
  <si>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</si>
  <si>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</si>
  <si>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</si>
  <si>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</si>
  <si>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</si>
  <si>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</si>
  <si>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</si>
  <si>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</si>
  <si>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</si>
  <si>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</si>
  <si>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</si>
  <si>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</si>
  <si>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</si>
  <si>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</si>
  <si>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</si>
  <si>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</si>
  <si>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</si>
  <si>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</si>
  <si>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</si>
  <si>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</si>
  <si>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</si>
  <si>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</si>
  <si>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</si>
  <si>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</si>
  <si>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</si>
  <si>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</si>
  <si>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</si>
  <si>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</si>
  <si>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</si>
  <si>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</si>
  <si>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</si>
  <si>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</si>
  <si>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</si>
  <si>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</si>
  <si>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</si>
  <si>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</si>
  <si>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</si>
  <si>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</si>
  <si>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</si>
  <si>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</si>
  <si>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</si>
  <si>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</si>
  <si>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</si>
  <si>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</si>
  <si>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</si>
  <si>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</si>
  <si>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</si>
  <si>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</si>
  <si>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</si>
  <si>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</si>
  <si>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</si>
  <si>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</si>
  <si>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</si>
  <si>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</si>
  <si>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</si>
  <si>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</si>
  <si>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</si>
  <si>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</si>
  <si>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</si>
  <si>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</si>
  <si>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</si>
  <si>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</si>
  <si>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</si>
  <si>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</si>
  <si>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</si>
  <si>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</si>
  <si>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</si>
  <si>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</si>
  <si>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</si>
  <si>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</si>
  <si>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</si>
  <si>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</si>
  <si>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</si>
  <si>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</si>
  <si>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</si>
  <si>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</si>
  <si>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</si>
  <si>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</si>
  <si>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</si>
  <si>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</si>
  <si>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</si>
  <si>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</si>
  <si>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</si>
  <si>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</si>
  <si>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</si>
  <si>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</si>
  <si>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</si>
  <si>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</si>
  <si>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</si>
  <si>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</si>
  <si>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</si>
  <si>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</si>
  <si>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</si>
  <si>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</si>
  <si>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</si>
  <si>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</si>
  <si>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</si>
  <si>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</si>
  <si>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</si>
  <si>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</si>
  <si>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</si>
  <si>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</si>
  <si>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</si>
  <si>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</si>
  <si>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</si>
  <si>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</si>
  <si>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</si>
  <si>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</si>
  <si>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</si>
  <si>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</si>
  <si>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</si>
  <si>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</si>
  <si>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</si>
  <si>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</si>
  <si>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</si>
  <si>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</si>
  <si>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</si>
  <si>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</si>
  <si>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</si>
  <si>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</si>
  <si>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</si>
  <si>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</si>
  <si>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</si>
  <si>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</si>
  <si>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</si>
  <si>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</si>
  <si>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</si>
  <si>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</si>
  <si>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</si>
  <si>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</si>
  <si>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</si>
  <si>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</si>
  <si>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</si>
  <si>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</si>
  <si>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</si>
  <si>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</si>
  <si>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</si>
  <si>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</si>
  <si>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</si>
  <si>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</si>
  <si>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</si>
  <si>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</si>
  <si>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</si>
  <si>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</si>
  <si>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</si>
  <si>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</si>
  <si>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</si>
  <si>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</si>
  <si>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</si>
  <si>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</si>
  <si>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</si>
  <si>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</si>
  <si>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</si>
  <si>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</si>
  <si>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</si>
  <si>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</si>
  <si>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</si>
  <si>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</si>
  <si>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</si>
  <si>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</si>
  <si>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</si>
  <si>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</si>
  <si>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</si>
  <si>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</si>
  <si>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</si>
  <si>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</si>
  <si>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</si>
  <si>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</si>
  <si>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</si>
  <si>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</si>
  <si>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</si>
  <si>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</si>
  <si>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</si>
  <si>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</si>
  <si>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</si>
  <si>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</si>
  <si>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</si>
  <si>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</si>
  <si>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</si>
  <si>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</si>
  <si>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</si>
  <si>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</si>
  <si>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</si>
  <si>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</si>
  <si>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</si>
  <si>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</si>
  <si>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</si>
  <si>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</si>
  <si>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</si>
  <si>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</si>
  <si>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</si>
  <si>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</si>
  <si>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</si>
  <si>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</si>
  <si>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</si>
  <si>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</si>
  <si>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</si>
  <si>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</si>
  <si>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</si>
  <si>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</si>
  <si>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</si>
  <si>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</si>
  <si>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</si>
  <si>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</si>
  <si>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</si>
  <si>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</si>
  <si>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</si>
  <si>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</si>
  <si>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</si>
  <si>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</si>
  <si>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</si>
  <si>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</si>
  <si>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</si>
  <si>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</si>
  <si>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</si>
  <si>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</si>
  <si>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</si>
  <si>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</si>
  <si>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</si>
  <si>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</si>
  <si>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</si>
  <si>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</si>
  <si>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</si>
  <si>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</si>
  <si>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</si>
  <si>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</si>
  <si>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</si>
  <si>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</si>
  <si>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</si>
  <si>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</si>
  <si>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</si>
  <si>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</si>
  <si>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</si>
  <si>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</si>
  <si>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</si>
  <si>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</si>
  <si>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</si>
  <si>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</si>
  <si>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</si>
  <si>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</si>
  <si>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</si>
  <si>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</si>
  <si>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</si>
  <si>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</si>
  <si>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</si>
  <si>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</si>
  <si>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</si>
  <si>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</si>
  <si>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</si>
  <si>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</si>
  <si>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</si>
  <si>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</si>
  <si>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</si>
  <si>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</si>
  <si>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</si>
  <si>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</si>
  <si>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</si>
  <si>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</si>
  <si>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</si>
  <si>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</si>
  <si>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</si>
  <si>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</si>
  <si>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</si>
  <si>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</si>
  <si>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</si>
  <si>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</si>
  <si>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</si>
  <si>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</si>
  <si>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</si>
  <si>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</si>
  <si>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</si>
  <si>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</si>
  <si>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</si>
  <si>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</si>
  <si>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</si>
  <si>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</si>
  <si>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</si>
  <si>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</si>
  <si>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</si>
  <si>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</si>
  <si>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</si>
  <si>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</si>
  <si>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</si>
  <si>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</si>
  <si>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</si>
  <si>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</si>
  <si>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</si>
  <si>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</si>
  <si>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</si>
  <si>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</si>
  <si>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</si>
  <si>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</si>
  <si>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</si>
  <si>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</si>
  <si>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</si>
  <si>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</si>
  <si>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</si>
  <si>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</si>
  <si>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</si>
  <si>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</si>
  <si>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</si>
  <si>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</si>
  <si>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</si>
  <si>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</si>
  <si>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</si>
  <si>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</si>
  <si>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</si>
  <si>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</si>
  <si>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</si>
  <si>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</si>
  <si>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</si>
  <si>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</si>
  <si>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</si>
  <si>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</si>
  <si>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</si>
  <si>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</si>
  <si>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</si>
  <si>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</si>
  <si>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</si>
  <si>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</si>
  <si>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</si>
  <si>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</si>
  <si>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</si>
  <si>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</si>
  <si>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</si>
  <si>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</si>
  <si>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</si>
  <si>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</si>
  <si>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</si>
  <si>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</si>
  <si>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</si>
  <si>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</si>
  <si>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</si>
  <si>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</si>
  <si>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</si>
  <si>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</si>
  <si>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</si>
  <si>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</si>
  <si>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</si>
  <si>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</si>
  <si>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</si>
  <si>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</si>
  <si>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</si>
  <si>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</si>
  <si>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</si>
  <si>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</si>
  <si>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</si>
  <si>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</si>
  <si>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</si>
  <si>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</si>
  <si>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</si>
  <si>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</si>
  <si>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</si>
  <si>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</si>
  <si>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</si>
  <si>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</si>
  <si>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</si>
  <si>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</si>
  <si>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</si>
  <si>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</si>
  <si>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</si>
  <si>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</si>
  <si>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</si>
  <si>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</si>
  <si>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</si>
  <si>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</si>
  <si>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</si>
  <si>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</si>
  <si>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</si>
  <si>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</si>
  <si>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</si>
  <si>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</si>
  <si>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</si>
  <si>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</si>
  <si>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</si>
  <si>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</si>
  <si>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</si>
  <si>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</si>
  <si>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</si>
  <si>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</si>
  <si>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</si>
  <si>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</si>
  <si>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</si>
  <si>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</si>
  <si>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</si>
  <si>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</si>
  <si>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</si>
  <si>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</si>
  <si>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</si>
  <si>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</si>
  <si>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</si>
  <si>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</si>
  <si>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</si>
  <si>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</si>
  <si>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</si>
  <si>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</si>
  <si>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</si>
  <si>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</si>
  <si>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</si>
  <si>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</si>
  <si>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</si>
  <si>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</si>
  <si>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</si>
  <si>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</si>
  <si>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</si>
  <si>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</si>
  <si>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</si>
  <si>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</si>
  <si>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</si>
  <si>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</si>
  <si>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</si>
  <si>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</si>
  <si>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</si>
  <si>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</si>
  <si>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</si>
  <si>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</si>
  <si>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</si>
  <si>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</si>
  <si>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</si>
  <si>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</si>
  <si>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</si>
  <si>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</si>
  <si>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</si>
  <si>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</si>
  <si>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</si>
  <si>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</si>
  <si>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</si>
  <si>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</si>
  <si>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</si>
  <si>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</si>
  <si>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</si>
  <si>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</si>
  <si>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</si>
  <si>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</si>
  <si>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</si>
  <si>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</si>
  <si>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</si>
  <si>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</si>
  <si>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</si>
  <si>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</si>
  <si>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</si>
  <si>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</si>
  <si>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</si>
  <si>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</si>
  <si>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</si>
  <si>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</si>
  <si>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</si>
  <si>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</si>
  <si>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</si>
  <si>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</si>
  <si>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</si>
  <si>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</si>
  <si>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</si>
  <si>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</si>
  <si>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</si>
  <si>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</si>
  <si>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</si>
  <si>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</si>
  <si>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</si>
  <si>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</si>
  <si>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</si>
  <si>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</si>
  <si>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</si>
  <si>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</si>
  <si>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</si>
  <si>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</si>
  <si>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</si>
  <si>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</si>
  <si>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</si>
  <si>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</si>
  <si>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</si>
  <si>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</si>
  <si>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</si>
  <si>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</si>
  <si>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</si>
  <si>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</si>
  <si>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</si>
  <si>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</si>
  <si>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</si>
  <si>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</si>
  <si>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</si>
  <si>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</si>
  <si>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</si>
  <si>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</si>
  <si>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</si>
  <si>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</si>
  <si>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</si>
  <si>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</si>
  <si>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</si>
  <si>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</si>
  <si>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</si>
  <si>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</si>
  <si>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</si>
  <si>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</si>
  <si>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</si>
  <si>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</si>
  <si>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</si>
  <si>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</si>
  <si>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</si>
  <si>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</si>
  <si>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</si>
  <si>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</si>
  <si>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</si>
  <si>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</si>
  <si>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</si>
  <si>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</si>
  <si>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</si>
  <si>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</si>
  <si>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</si>
  <si>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</si>
  <si>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</si>
  <si>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</si>
  <si>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</si>
  <si>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</si>
  <si>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</si>
  <si>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</si>
  <si>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</si>
  <si>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</si>
  <si>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</si>
  <si>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</si>
  <si>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</si>
  <si>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</si>
  <si>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</si>
  <si>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</si>
  <si>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</si>
  <si>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</si>
  <si>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</si>
  <si>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</si>
  <si>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</si>
  <si>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</si>
  <si>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</si>
  <si>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</si>
  <si>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</si>
  <si>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</si>
  <si>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</si>
  <si>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</si>
  <si>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</si>
  <si>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</si>
  <si>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</si>
  <si>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</si>
  <si>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</si>
  <si>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</si>
  <si>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</si>
  <si>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</si>
  <si>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</si>
  <si>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</si>
  <si>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</si>
  <si>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</si>
  <si>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</si>
  <si>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</si>
  <si>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</si>
  <si>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</si>
  <si>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</si>
  <si>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</si>
  <si>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</si>
  <si>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</si>
  <si>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</si>
  <si>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</si>
  <si>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</si>
  <si>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</si>
  <si>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</si>
  <si>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</si>
  <si>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</si>
  <si>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</si>
  <si>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</si>
  <si>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</si>
  <si>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</si>
  <si>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</si>
  <si>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</si>
  <si>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</si>
  <si>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</si>
  <si>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</si>
  <si>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</si>
  <si>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</si>
  <si>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</si>
  <si>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</si>
  <si>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</si>
  <si>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</si>
  <si>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</si>
  <si>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</si>
  <si>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</si>
  <si>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</si>
  <si>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</si>
  <si>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</si>
  <si>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</si>
  <si>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</si>
  <si>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</si>
  <si>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</si>
  <si>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</si>
  <si>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</si>
  <si>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</si>
  <si>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</si>
  <si>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</si>
  <si>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</si>
  <si>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</si>
  <si>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</si>
  <si>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</si>
  <si>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</si>
  <si>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</si>
  <si>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</si>
  <si>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</si>
  <si>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</si>
  <si>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</si>
  <si>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</si>
  <si>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</si>
  <si>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</si>
  <si>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</si>
  <si>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</si>
  <si>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</si>
  <si>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</si>
  <si>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</si>
  <si>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</si>
  <si>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</si>
  <si>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</si>
  <si>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</si>
  <si>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</si>
  <si>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</si>
  <si>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</si>
  <si>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</si>
  <si>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</si>
  <si>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</si>
  <si>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</si>
  <si>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</si>
  <si>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</si>
  <si>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</si>
  <si>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</si>
  <si>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</si>
  <si>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</si>
  <si>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</si>
  <si>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</si>
  <si>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</si>
  <si>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</si>
  <si>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</si>
  <si>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</si>
  <si>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</si>
  <si>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</si>
  <si>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</si>
  <si>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</si>
  <si>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</si>
  <si>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</si>
  <si>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</si>
  <si>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</si>
  <si>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</si>
  <si>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</si>
  <si>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</si>
  <si>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</si>
  <si>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</si>
  <si>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</si>
  <si>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</si>
  <si>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</si>
  <si>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</si>
  <si>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</si>
  <si>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</si>
  <si>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</si>
  <si>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</si>
  <si>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</si>
  <si>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</si>
  <si>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</si>
  <si>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</si>
  <si>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</si>
  <si>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</si>
  <si>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</si>
  <si>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</si>
  <si>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</si>
  <si>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</si>
  <si>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</si>
  <si>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</si>
  <si>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</si>
  <si>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</si>
  <si>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</si>
  <si>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</si>
  <si>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</si>
  <si>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</si>
  <si>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</si>
  <si>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</si>
  <si>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</si>
  <si>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</si>
  <si>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</si>
  <si>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</si>
  <si>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</si>
  <si>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</si>
  <si>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</si>
  <si>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</si>
  <si>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</si>
  <si>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</si>
  <si>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</si>
  <si>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</si>
  <si>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</si>
  <si>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</si>
  <si>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</si>
  <si>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</si>
  <si>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</si>
  <si>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</si>
  <si>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</si>
  <si>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</si>
  <si>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</si>
  <si>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</si>
  <si>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</si>
  <si>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</si>
  <si>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</si>
  <si>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</si>
  <si>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</si>
  <si>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</si>
  <si>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</si>
  <si>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</si>
  <si>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</si>
  <si>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</si>
  <si>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</si>
  <si>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</si>
  <si>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</si>
  <si>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</si>
  <si>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</si>
  <si>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</si>
  <si>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</si>
  <si>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</si>
  <si>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</si>
  <si>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</si>
  <si>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</si>
  <si>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</si>
  <si>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</si>
  <si>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</si>
  <si>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</si>
  <si>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</si>
  <si>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</si>
  <si>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</si>
  <si>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</si>
  <si>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</si>
  <si>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</si>
  <si>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</si>
  <si>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</si>
  <si>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</si>
  <si>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</si>
  <si>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</si>
  <si>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</si>
  <si>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</si>
  <si>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</si>
  <si>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</si>
  <si>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</si>
  <si>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</si>
  <si>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</si>
  <si>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</si>
  <si>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</si>
  <si>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</si>
  <si>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</si>
  <si>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</si>
  <si>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</si>
  <si>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</si>
  <si>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</si>
  <si>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</si>
  <si>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</si>
  <si>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</si>
  <si>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</si>
  <si>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</si>
  <si>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</si>
  <si>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</si>
  <si>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</si>
  <si>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</si>
  <si>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</si>
  <si>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</si>
  <si>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</si>
  <si>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</si>
  <si>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</si>
  <si>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</si>
  <si>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</si>
  <si>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</si>
  <si>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</si>
  <si>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</si>
  <si>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</si>
  <si>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</si>
  <si>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</si>
  <si>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</si>
  <si>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</si>
  <si>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</si>
  <si>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</si>
  <si>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</si>
  <si>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</si>
  <si>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</si>
  <si>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</si>
  <si>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</si>
  <si>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</si>
  <si>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</si>
  <si>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</si>
  <si>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</si>
  <si>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</si>
  <si>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</si>
  <si>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</si>
  <si>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</si>
  <si>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</si>
  <si>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</si>
  <si>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</si>
  <si>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</si>
  <si>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</si>
  <si>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</si>
  <si>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</si>
  <si>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</si>
  <si>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</si>
  <si>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</si>
  <si>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</si>
  <si>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</si>
  <si>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</si>
  <si>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</si>
  <si>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</si>
  <si>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</si>
  <si>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</si>
  <si>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</si>
  <si>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</si>
  <si>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</si>
  <si>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</si>
  <si>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</si>
  <si>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</si>
  <si>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</si>
  <si>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</si>
  <si>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</si>
  <si>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</si>
  <si>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</si>
  <si>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</si>
  <si>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</si>
  <si>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</si>
  <si>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</si>
  <si>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</si>
  <si>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</si>
  <si>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</si>
  <si>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</si>
  <si>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</si>
  <si>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</si>
  <si>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</si>
  <si>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</si>
  <si>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</si>
  <si>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</si>
  <si>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</si>
  <si>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</si>
  <si>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</si>
  <si>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</si>
  <si>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</si>
  <si>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</si>
  <si>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</si>
  <si>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</si>
  <si>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</si>
  <si>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</si>
  <si>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</si>
  <si>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</si>
  <si>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</si>
  <si>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</si>
  <si>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</si>
  <si>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</si>
  <si>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</si>
  <si>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</si>
  <si>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</si>
  <si>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</si>
  <si>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</si>
  <si>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</si>
  <si>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</si>
  <si>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</si>
  <si>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</si>
  <si>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</si>
  <si>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</si>
  <si>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</si>
  <si>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</si>
  <si>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</si>
  <si>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</si>
  <si>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</si>
  <si>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</si>
  <si>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</si>
  <si>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</si>
  <si>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</si>
  <si>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</si>
  <si>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</si>
  <si>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</si>
  <si>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</si>
  <si>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</si>
  <si>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</si>
  <si>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</si>
  <si>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</si>
  <si>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</si>
  <si>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</si>
  <si>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</si>
  <si>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</si>
  <si>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</si>
  <si>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</si>
  <si>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</si>
  <si>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</si>
  <si>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</si>
  <si>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</si>
  <si>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</si>
  <si>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</si>
  <si>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</si>
  <si>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</si>
  <si>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</si>
  <si>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</si>
  <si>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</si>
  <si>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</si>
  <si>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</si>
  <si>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</si>
  <si>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</si>
  <si>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</si>
  <si>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</si>
  <si>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</si>
  <si>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</si>
  <si>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</si>
  <si>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</si>
  <si>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</si>
  <si>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</si>
  <si>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</si>
  <si>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</si>
  <si>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</si>
  <si>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</si>
  <si>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</si>
  <si>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</si>
  <si>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</si>
  <si>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</si>
  <si>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</si>
  <si>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</si>
  <si>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</si>
  <si>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</si>
  <si>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</si>
  <si>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</si>
  <si>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</si>
  <si>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</si>
  <si>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</si>
  <si>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</si>
  <si>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</si>
  <si>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</si>
  <si>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</si>
  <si>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</si>
  <si>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</si>
  <si>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</si>
  <si>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</si>
  <si>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</si>
  <si>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</si>
  <si>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</si>
  <si>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</si>
  <si>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</si>
  <si>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</si>
  <si>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</si>
  <si>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</si>
  <si>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</si>
  <si>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</si>
  <si>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</si>
  <si>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</si>
  <si>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</si>
  <si>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</si>
  <si>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</si>
  <si>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</si>
  <si>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</si>
  <si>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</si>
  <si>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</si>
  <si>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</si>
  <si>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</si>
  <si>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</si>
  <si>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</si>
  <si>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</si>
  <si>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</si>
  <si>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</si>
  <si>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</si>
  <si>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</si>
  <si>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</si>
  <si>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</si>
  <si>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</si>
  <si>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</si>
  <si>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</si>
  <si>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</si>
  <si>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</si>
  <si>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</si>
  <si>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</si>
  <si>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</si>
  <si>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</si>
  <si>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</si>
  <si>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</si>
  <si>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</si>
  <si>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</si>
  <si>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</si>
  <si>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</si>
  <si>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</si>
  <si>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</si>
  <si>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</si>
  <si>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</si>
  <si>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</si>
  <si>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</si>
  <si>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</si>
  <si>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</si>
  <si>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</si>
  <si>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</si>
  <si>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</si>
  <si>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</si>
  <si>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</si>
  <si>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</si>
  <si>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</si>
  <si>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</si>
  <si>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</si>
  <si>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</si>
  <si>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</si>
  <si>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</si>
  <si>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</si>
  <si>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</si>
  <si>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</si>
  <si>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</si>
  <si>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</si>
  <si>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</si>
  <si>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</si>
  <si>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</si>
  <si>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</si>
  <si>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</si>
  <si>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</si>
  <si>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</si>
  <si>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</si>
  <si>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</si>
  <si>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</si>
  <si>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</si>
  <si>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</si>
  <si>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</si>
  <si>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</si>
  <si>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</si>
  <si>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</si>
  <si>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</si>
  <si>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</si>
  <si>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</si>
  <si>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</si>
  <si>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</si>
  <si>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</si>
  <si>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</si>
  <si>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</si>
  <si>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</si>
  <si>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</si>
  <si>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</si>
  <si>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</si>
  <si>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</si>
  <si>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</si>
  <si>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</si>
  <si>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</si>
  <si>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</si>
  <si>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</si>
  <si>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</si>
  <si>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</si>
  <si>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</si>
  <si>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</si>
  <si>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</si>
  <si>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</si>
  <si>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</si>
  <si>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</si>
  <si>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</si>
  <si>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</si>
  <si>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</si>
  <si>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</si>
  <si>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</si>
  <si>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</si>
  <si>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</si>
  <si>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</si>
  <si>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</si>
  <si>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</si>
  <si>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</si>
  <si>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</si>
  <si>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</si>
  <si>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</si>
  <si>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</si>
  <si>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</si>
  <si>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</si>
  <si>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</si>
  <si>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</si>
  <si>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</si>
  <si>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</si>
  <si>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</si>
  <si>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</si>
  <si>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</si>
  <si>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</si>
  <si>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</si>
  <si>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</si>
  <si>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</si>
  <si>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</si>
  <si>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</si>
  <si>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</si>
  <si>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</si>
  <si>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</si>
  <si>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</si>
  <si>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</si>
  <si>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</si>
  <si>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</si>
  <si>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</si>
  <si>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</si>
  <si>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</si>
  <si>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</si>
  <si>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</si>
  <si>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</si>
  <si>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</si>
  <si>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</si>
  <si>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</si>
  <si>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</si>
  <si>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</si>
  <si>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</si>
  <si>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</si>
  <si>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</si>
  <si>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</si>
  <si>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</si>
  <si>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</si>
  <si>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</si>
  <si>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</si>
  <si>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</si>
  <si>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</si>
  <si>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</si>
  <si>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</si>
  <si>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</si>
  <si>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</si>
  <si>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</si>
  <si>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</si>
  <si>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</si>
  <si>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</si>
  <si>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</si>
  <si>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</si>
  <si>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</si>
  <si>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</si>
  <si>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</si>
  <si>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</si>
  <si>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</si>
  <si>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</si>
  <si>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</si>
  <si>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</si>
  <si>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</si>
  <si>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</si>
  <si>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</si>
  <si>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</si>
  <si>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</si>
  <si>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</si>
  <si>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</si>
  <si>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</si>
  <si>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</si>
  <si>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</si>
  <si>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</si>
  <si>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</si>
  <si>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</si>
  <si>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</si>
  <si>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</si>
  <si>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</si>
  <si>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</si>
  <si>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</si>
  <si>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</si>
  <si>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</si>
  <si>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</si>
  <si>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</si>
  <si>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</si>
  <si>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</si>
  <si>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</si>
  <si>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</si>
  <si>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</si>
  <si>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</si>
  <si>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</si>
  <si>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</si>
  <si>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</si>
  <si>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</si>
  <si>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</si>
  <si>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</si>
  <si>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</si>
  <si>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</si>
  <si>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</si>
  <si>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</si>
  <si>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</si>
  <si>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</si>
  <si>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</si>
  <si>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</si>
  <si>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</si>
  <si>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</si>
  <si>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</si>
  <si>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</si>
  <si>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</si>
  <si>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</si>
  <si>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</si>
  <si>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</si>
  <si>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</si>
  <si>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</si>
  <si>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</si>
  <si>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</si>
  <si>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</si>
  <si>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</si>
  <si>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</si>
  <si>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</si>
  <si>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</si>
  <si>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</si>
  <si>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</si>
  <si>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</si>
  <si>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</si>
  <si>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</si>
  <si>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</si>
  <si>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</si>
  <si>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</si>
  <si>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</si>
  <si>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</si>
  <si>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</si>
  <si>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</si>
  <si>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</si>
  <si>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</si>
  <si>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</si>
  <si>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</si>
  <si>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</si>
  <si>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</si>
  <si>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</si>
  <si>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</si>
  <si>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</si>
  <si>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</si>
  <si>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</si>
  <si>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</si>
  <si>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</si>
  <si>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</si>
  <si>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</si>
  <si>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</si>
  <si>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</si>
  <si>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</si>
  <si>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</si>
  <si>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</si>
  <si>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</si>
  <si>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</si>
  <si>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</si>
  <si>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</si>
  <si>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</si>
  <si>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</si>
  <si>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</si>
  <si>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</si>
  <si>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</si>
  <si>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</si>
  <si>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</si>
  <si>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</si>
  <si>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</si>
  <si>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</si>
  <si>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</si>
  <si>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</si>
  <si>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</si>
  <si>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</si>
  <si>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</si>
  <si>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</si>
  <si>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</si>
  <si>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</si>
  <si>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</si>
  <si>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</si>
  <si>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</si>
  <si>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</si>
  <si>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</si>
  <si>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</si>
  <si>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</si>
  <si>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</si>
  <si>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</si>
  <si>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</si>
  <si>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</si>
  <si>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</si>
  <si>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</si>
  <si>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</si>
  <si>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</si>
  <si>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</si>
  <si>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</si>
  <si>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</si>
  <si>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</si>
  <si>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</si>
  <si>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</si>
  <si>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</si>
  <si>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</si>
  <si>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</si>
  <si>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</si>
  <si>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</si>
  <si>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</si>
  <si>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</si>
  <si>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</si>
  <si>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</si>
  <si>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</si>
  <si>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</si>
  <si>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</si>
  <si>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</si>
  <si>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</si>
  <si>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</si>
  <si>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</si>
  <si>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</si>
  <si>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</si>
  <si>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</si>
  <si>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</si>
  <si>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</si>
  <si>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</si>
  <si>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</si>
  <si>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</si>
  <si>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</si>
  <si>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</si>
  <si>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</si>
  <si>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</si>
  <si>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</si>
  <si>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</si>
  <si>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</si>
  <si>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</si>
  <si>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</si>
  <si>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</si>
  <si>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</si>
  <si>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</si>
  <si>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</si>
  <si>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</si>
  <si>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</si>
  <si>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</si>
  <si>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</si>
  <si>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</si>
  <si>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</si>
  <si>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</si>
  <si>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</si>
  <si>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</si>
  <si>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</si>
  <si>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</si>
  <si>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</si>
  <si>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</si>
  <si>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</si>
  <si>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</si>
  <si>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</si>
  <si>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</si>
  <si>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</si>
  <si>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</si>
  <si>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</si>
  <si>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</si>
  <si>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</si>
  <si>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</si>
  <si>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</si>
  <si>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</si>
  <si>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</si>
  <si>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</si>
  <si>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</si>
  <si>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</si>
  <si>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</si>
  <si>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</si>
  <si>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</si>
  <si>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</si>
  <si>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</si>
  <si>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</si>
  <si>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</si>
  <si>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</si>
  <si>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</si>
  <si>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</si>
  <si>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</si>
  <si>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</si>
  <si>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</si>
  <si>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</si>
  <si>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</si>
  <si>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</si>
  <si>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</si>
  <si>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</si>
  <si>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</si>
  <si>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</si>
  <si>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</si>
  <si>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</si>
  <si>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</si>
  <si>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</si>
  <si>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</si>
  <si>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</si>
  <si>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</si>
  <si>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</si>
  <si>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</si>
  <si>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</si>
  <si>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</si>
  <si>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</si>
  <si>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</si>
  <si>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</si>
  <si>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</si>
  <si>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</si>
  <si>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</si>
  <si>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</si>
  <si>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</si>
  <si>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</si>
  <si>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</si>
  <si>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</si>
  <si>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</si>
  <si>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</si>
  <si>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</si>
  <si>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</si>
  <si>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</si>
  <si>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</si>
  <si>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</si>
  <si>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</si>
  <si>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</si>
  <si>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</si>
  <si>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</si>
  <si>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</si>
  <si>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</si>
  <si>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</si>
  <si>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</si>
  <si>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</si>
  <si>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</si>
  <si>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</si>
  <si>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</si>
  <si>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</si>
  <si>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</si>
  <si>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</si>
  <si>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</si>
  <si>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</si>
  <si>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</si>
  <si>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</si>
  <si>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</si>
  <si>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</si>
  <si>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</si>
  <si>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</si>
  <si>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</si>
  <si>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</si>
  <si>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</si>
  <si>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</si>
  <si>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</si>
  <si>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</si>
  <si>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</si>
  <si>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</si>
  <si>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</si>
  <si>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</si>
  <si>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</si>
  <si>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</si>
  <si>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</si>
  <si>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</si>
  <si>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</si>
  <si>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</si>
  <si>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</si>
  <si>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</si>
  <si>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</si>
  <si>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</si>
  <si>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</si>
  <si>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</si>
  <si>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</si>
  <si>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</si>
  <si>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</si>
  <si>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</si>
  <si>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</si>
  <si>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</si>
  <si>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</si>
  <si>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</si>
  <si>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</si>
  <si>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</si>
  <si>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</si>
  <si>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</si>
  <si>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</si>
  <si>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</si>
  <si>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</si>
  <si>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</si>
  <si>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</si>
  <si>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</si>
  <si>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</si>
  <si>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</si>
  <si>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</si>
  <si>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</si>
  <si>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</si>
  <si>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</si>
  <si>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</si>
  <si>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</si>
  <si>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</si>
  <si>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</si>
  <si>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</si>
  <si>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</si>
  <si>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</si>
  <si>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</si>
  <si>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</si>
  <si>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</si>
  <si>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</si>
  <si>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</si>
  <si>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</si>
  <si>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</si>
  <si>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</si>
  <si>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</si>
  <si>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</si>
  <si>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</si>
  <si>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</si>
  <si>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</si>
  <si>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</si>
  <si>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</si>
  <si>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</si>
  <si>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</si>
  <si>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</si>
  <si>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</si>
  <si>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</si>
  <si>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</si>
  <si>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</si>
  <si>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</si>
  <si>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</si>
  <si>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</si>
  <si>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</si>
  <si>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</si>
  <si>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</si>
  <si>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</si>
  <si>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</si>
  <si>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</si>
  <si>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</si>
  <si>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</si>
  <si>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</si>
  <si>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</si>
  <si>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</si>
  <si>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</si>
  <si>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</si>
  <si>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</si>
  <si>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</si>
  <si>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</si>
  <si>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</si>
  <si>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</si>
  <si>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</si>
  <si>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</si>
  <si>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</si>
  <si>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</si>
  <si>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</si>
  <si>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</si>
  <si>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</si>
  <si>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</si>
  <si>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</si>
  <si>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</si>
  <si>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</si>
  <si>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</si>
  <si>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</si>
  <si>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</si>
  <si>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</si>
  <si>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</si>
  <si>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</si>
  <si>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</si>
  <si>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</si>
  <si>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</si>
  <si>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</si>
  <si>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</si>
  <si>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</si>
  <si>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</si>
  <si>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</si>
  <si>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</si>
  <si>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</si>
  <si>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</si>
  <si>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</si>
  <si>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</si>
  <si>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</si>
  <si>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</si>
  <si>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</si>
  <si>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</si>
  <si>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</si>
  <si>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</si>
  <si>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</si>
  <si>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</si>
  <si>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</si>
  <si>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</si>
  <si>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</si>
  <si>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</si>
  <si>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</si>
  <si>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</si>
  <si>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</si>
  <si>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</si>
  <si>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</si>
  <si>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</si>
  <si>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</si>
  <si>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</si>
  <si>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</si>
  <si>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</si>
  <si>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</si>
  <si>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</si>
  <si>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</si>
  <si>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</si>
  <si>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</si>
  <si>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</si>
  <si>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</si>
  <si>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</si>
  <si>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</si>
  <si>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</si>
  <si>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</si>
  <si>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</si>
  <si>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</si>
  <si>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</si>
  <si>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</si>
  <si>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</si>
  <si>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</si>
  <si>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</si>
  <si>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</si>
  <si>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</si>
  <si>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</si>
  <si>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</si>
  <si>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</si>
  <si>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</si>
  <si>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</si>
  <si>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</si>
  <si>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</si>
  <si>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</si>
  <si>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</si>
  <si>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</si>
  <si>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</si>
  <si>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</si>
  <si>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</si>
  <si>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</si>
  <si>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</si>
  <si>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</si>
  <si>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</si>
  <si>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</si>
  <si>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</si>
  <si>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</si>
  <si>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</si>
  <si>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</si>
  <si>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</si>
  <si>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</si>
  <si>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</si>
  <si>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</si>
  <si>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</si>
  <si>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</si>
  <si>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</si>
  <si>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</si>
  <si>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</si>
  <si>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</si>
  <si>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</si>
  <si>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</si>
  <si>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</si>
  <si>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</si>
  <si>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</si>
  <si>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</si>
  <si>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</si>
  <si>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</si>
  <si>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</si>
  <si>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</si>
  <si>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</si>
  <si>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</si>
  <si>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</si>
  <si>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</si>
  <si>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</si>
  <si>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</si>
  <si>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</si>
  <si>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</si>
  <si>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</si>
  <si>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</si>
  <si>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</si>
  <si>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</si>
  <si>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</si>
  <si>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</si>
  <si>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</si>
  <si>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</si>
  <si>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</si>
  <si>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</si>
  <si>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</si>
  <si>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</si>
  <si>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</si>
  <si>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</si>
  <si>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</si>
  <si>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</si>
  <si>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</si>
  <si>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</si>
  <si>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</si>
  <si>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</si>
  <si>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</si>
  <si>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</si>
  <si>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</si>
  <si>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</si>
  <si>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</si>
  <si>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</si>
  <si>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</si>
  <si>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</si>
  <si>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</si>
  <si>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</si>
  <si>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</si>
  <si>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</si>
  <si>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</si>
  <si>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</si>
  <si>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</si>
  <si>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</si>
  <si>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</si>
  <si>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</si>
  <si>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</si>
  <si>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</si>
  <si>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</si>
  <si>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</si>
  <si>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</si>
  <si>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</si>
  <si>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</si>
  <si>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</si>
  <si>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</si>
  <si>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</si>
  <si>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</si>
  <si>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</si>
  <si>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</si>
  <si>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</si>
  <si>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</si>
  <si>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</si>
  <si>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</si>
  <si>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</si>
  <si>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</si>
  <si>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</si>
  <si>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</si>
  <si>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</si>
  <si>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</si>
  <si>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</si>
  <si>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</si>
  <si>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</si>
  <si>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</si>
  <si>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</si>
  <si>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</si>
  <si>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</si>
  <si>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</si>
  <si>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</si>
  <si>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</si>
  <si>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</si>
  <si>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</si>
  <si>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</si>
  <si>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</si>
  <si>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</si>
  <si>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</si>
  <si>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</si>
  <si>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</si>
  <si>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</si>
  <si>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</si>
  <si>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</si>
  <si>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</si>
  <si>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</si>
  <si>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</si>
  <si>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</si>
  <si>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</si>
  <si>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</si>
  <si>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</si>
  <si>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</si>
  <si>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</si>
  <si>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</si>
  <si>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</si>
  <si>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</si>
  <si>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</si>
  <si>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</si>
  <si>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</si>
  <si>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</si>
  <si>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</si>
  <si>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</si>
  <si>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</si>
  <si>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</si>
  <si>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</si>
  <si>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</si>
  <si>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</si>
  <si>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</si>
  <si>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</si>
  <si>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</si>
  <si>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</si>
  <si>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</si>
  <si>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</si>
  <si>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</si>
  <si>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</si>
  <si>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</si>
  <si>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</si>
  <si>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</si>
  <si>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</si>
  <si>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</si>
  <si>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</si>
  <si>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</si>
  <si>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</si>
  <si>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</si>
  <si>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</si>
  <si>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</si>
  <si>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</si>
  <si>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</si>
  <si>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</si>
  <si>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</si>
  <si>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</si>
  <si>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</si>
  <si>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</si>
  <si>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</si>
  <si>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</si>
  <si>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</si>
  <si>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</si>
  <si>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</si>
  <si>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</si>
  <si>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</si>
  <si>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</si>
  <si>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</si>
  <si>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</si>
  <si>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</si>
  <si>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</si>
  <si>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</si>
  <si>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</si>
  <si>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</si>
  <si>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</si>
  <si>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</si>
  <si>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</si>
  <si>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</si>
  <si>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</si>
  <si>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</si>
  <si>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</si>
  <si>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</si>
  <si>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</si>
  <si>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</si>
  <si>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</si>
  <si>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</si>
  <si>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</si>
  <si>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</si>
  <si>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</si>
  <si>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</si>
  <si>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</si>
  <si>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</si>
  <si>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</si>
  <si>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</si>
  <si>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</si>
  <si>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</si>
  <si>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</si>
  <si>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</si>
  <si>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</si>
  <si>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</si>
  <si>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</si>
  <si>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</si>
  <si>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</si>
  <si>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</si>
  <si>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</si>
  <si>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</si>
  <si>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</si>
  <si>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</si>
  <si>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</si>
  <si>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</si>
  <si>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</si>
  <si>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</si>
  <si>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</si>
  <si>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</si>
  <si>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</si>
  <si>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</si>
  <si>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</si>
  <si>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</si>
  <si>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</si>
  <si>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</si>
  <si>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</si>
  <si>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</si>
  <si>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</si>
  <si>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</si>
  <si>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</si>
  <si>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</si>
  <si>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</si>
  <si>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</si>
  <si>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</si>
  <si>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</si>
  <si>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</si>
  <si>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</si>
  <si>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</si>
  <si>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</si>
  <si>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</si>
  <si>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</si>
  <si>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</si>
  <si>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</si>
  <si>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</si>
  <si>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</si>
  <si>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</si>
  <si>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</si>
  <si>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</si>
  <si>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</si>
  <si>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</si>
  <si>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</si>
  <si>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</si>
  <si>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</si>
  <si>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</si>
  <si>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</si>
  <si>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</si>
  <si>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</si>
  <si>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</si>
  <si>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</si>
  <si>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</si>
  <si>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</si>
  <si>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</si>
  <si>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</si>
  <si>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</si>
  <si>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</si>
  <si>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</si>
  <si>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</si>
  <si>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</si>
  <si>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</si>
  <si>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</si>
  <si>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</si>
  <si>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</si>
  <si>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</si>
  <si>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</si>
  <si>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</si>
  <si>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</si>
  <si>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</si>
  <si>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</si>
  <si>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</si>
  <si>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</si>
  <si>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</si>
  <si>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</si>
  <si>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</si>
  <si>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</si>
  <si>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</si>
  <si>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</si>
  <si>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</si>
  <si>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</si>
  <si>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</si>
  <si>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</si>
  <si>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</si>
  <si>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</si>
  <si>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</si>
  <si>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</si>
  <si>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</si>
  <si>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</si>
  <si>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</si>
  <si>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</si>
  <si>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</si>
  <si>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</si>
  <si>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</si>
  <si>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</si>
  <si>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</si>
  <si>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</si>
  <si>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</si>
  <si>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</si>
  <si>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</si>
  <si>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</si>
  <si>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</si>
  <si>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</si>
  <si>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</si>
  <si>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</si>
  <si>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</si>
  <si>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</si>
  <si>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</si>
  <si>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</si>
  <si>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</si>
  <si>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</si>
  <si>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</si>
  <si>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</si>
  <si>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</si>
  <si>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</si>
  <si>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</si>
  <si>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</si>
  <si>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</si>
  <si>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</si>
  <si>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</si>
  <si>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</si>
  <si>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</si>
  <si>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</si>
  <si>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</si>
  <si>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</si>
  <si>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</si>
  <si>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</si>
  <si>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</si>
  <si>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</si>
  <si>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</si>
  <si>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</si>
  <si>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</si>
  <si>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</si>
  <si>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</si>
  <si>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</si>
  <si>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</si>
  <si>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</si>
  <si>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</si>
  <si>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</si>
  <si>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</si>
  <si>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</si>
  <si>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</si>
  <si>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</si>
  <si>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</si>
  <si>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</si>
  <si>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</si>
  <si>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</si>
  <si>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</si>
  <si>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</si>
  <si>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</si>
  <si>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</si>
  <si>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</si>
  <si>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</si>
  <si>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</si>
  <si>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</si>
  <si>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</si>
  <si>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</si>
  <si>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</si>
  <si>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</si>
  <si>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</si>
  <si>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</si>
  <si>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</si>
  <si>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</si>
  <si>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</si>
  <si>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</si>
  <si>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</si>
  <si>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</si>
  <si>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</si>
  <si>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</si>
  <si>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</si>
  <si>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</si>
  <si>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</si>
  <si>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</si>
  <si>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</si>
  <si>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</si>
  <si>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</si>
  <si>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</si>
  <si>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</si>
  <si>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</si>
  <si>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</si>
  <si>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</si>
  <si>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</si>
  <si>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</si>
  <si>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</si>
  <si>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</si>
  <si>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</si>
  <si>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</si>
  <si>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</si>
  <si>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</si>
  <si>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</si>
  <si>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</si>
  <si>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</si>
  <si>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</si>
  <si>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</si>
  <si>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</si>
  <si>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</si>
  <si>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</si>
  <si>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</si>
  <si>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</si>
  <si>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</si>
  <si>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</si>
  <si>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</si>
  <si>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</si>
  <si>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</si>
  <si>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</si>
  <si>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</si>
  <si>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</si>
  <si>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</si>
  <si>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</si>
  <si>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</si>
  <si>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</si>
  <si>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</si>
  <si>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</si>
  <si>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</si>
  <si>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</si>
  <si>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</si>
  <si>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</si>
  <si>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</si>
  <si>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</si>
  <si>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</si>
  <si>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</si>
  <si>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</si>
  <si>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</si>
  <si>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</si>
  <si>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</si>
  <si>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</si>
  <si>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</si>
  <si>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</si>
  <si>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</si>
  <si>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</si>
  <si>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</si>
  <si>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</si>
  <si>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</si>
  <si>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</si>
  <si>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</si>
  <si>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</si>
  <si>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</si>
  <si>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</si>
  <si>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</si>
  <si>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</si>
  <si>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</si>
  <si>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</si>
  <si>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</si>
  <si>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</si>
  <si>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</si>
  <si>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</si>
  <si>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</si>
  <si>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</si>
  <si>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</si>
  <si>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</si>
  <si>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</si>
  <si>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</si>
  <si>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</si>
  <si>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</si>
  <si>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</si>
  <si>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</si>
  <si>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</si>
  <si>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</si>
  <si>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</si>
  <si>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</si>
  <si>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</si>
  <si>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</si>
  <si>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</si>
  <si>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</si>
  <si>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</si>
  <si>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</si>
  <si>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</si>
  <si>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</si>
  <si>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</si>
  <si>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</si>
  <si>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</si>
  <si>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</si>
  <si>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</si>
  <si>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</si>
  <si>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</si>
  <si>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</si>
  <si>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</si>
  <si>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</si>
  <si>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</si>
  <si>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</si>
  <si>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</si>
  <si>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</si>
  <si>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</si>
  <si>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</si>
  <si>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</si>
  <si>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</si>
  <si>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</si>
  <si>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</si>
  <si>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</si>
  <si>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</si>
  <si>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</si>
  <si>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</si>
  <si>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</si>
  <si>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</si>
  <si>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</si>
  <si>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</si>
  <si>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</si>
  <si>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</si>
  <si>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</si>
  <si>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</si>
  <si>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</si>
  <si>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</si>
  <si>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</si>
  <si>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</si>
  <si>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</si>
  <si>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</si>
  <si>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</si>
  <si>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</si>
  <si>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</si>
  <si>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</si>
  <si>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</si>
  <si>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</si>
  <si>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</si>
  <si>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</si>
  <si>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</si>
  <si>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</si>
  <si>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</si>
  <si>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</si>
  <si>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</si>
  <si>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</si>
  <si>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</si>
  <si>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</si>
  <si>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</si>
  <si>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</si>
  <si>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</si>
  <si>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</si>
  <si>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</si>
  <si>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</si>
  <si>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</si>
  <si>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</si>
  <si>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</si>
  <si>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</si>
  <si>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</si>
  <si>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</si>
  <si>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</si>
  <si>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</si>
  <si>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</si>
  <si>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</si>
  <si>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</si>
  <si>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</si>
  <si>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</si>
  <si>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</si>
  <si>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</si>
  <si>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</si>
  <si>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</si>
  <si>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</si>
  <si>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</si>
  <si>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</si>
  <si>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</si>
  <si>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</si>
  <si>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</si>
  <si>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</si>
  <si>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</si>
  <si>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</si>
  <si>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</si>
  <si>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</si>
  <si>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</si>
  <si>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</si>
  <si>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</si>
  <si>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</si>
  <si>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</si>
  <si>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</si>
  <si>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</si>
  <si>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</si>
  <si>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</si>
  <si>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</si>
  <si>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</si>
  <si>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</si>
  <si>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</si>
  <si>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</si>
  <si>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</si>
  <si>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</si>
  <si>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</si>
  <si>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</si>
  <si>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</si>
  <si>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</si>
  <si>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</si>
  <si>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</si>
  <si>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</si>
  <si>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</si>
  <si>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</si>
  <si>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</si>
  <si>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</si>
  <si>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</si>
  <si>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</si>
  <si>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</si>
  <si>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</si>
  <si>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</si>
  <si>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</si>
  <si>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</si>
  <si>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</si>
  <si>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</si>
  <si>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</si>
  <si>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</si>
  <si>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</si>
  <si>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</si>
  <si>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</si>
  <si>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</si>
  <si>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</si>
  <si>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</si>
  <si>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</si>
  <si>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</si>
  <si>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</si>
  <si>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</si>
  <si>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</si>
  <si>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</si>
  <si>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</si>
  <si>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</si>
  <si>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</si>
  <si>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</si>
  <si>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</si>
  <si>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</si>
  <si>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</si>
  <si>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</si>
  <si>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</si>
  <si>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</si>
  <si>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</si>
  <si>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</si>
  <si>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</si>
  <si>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</si>
  <si>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</si>
  <si>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</si>
  <si>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</si>
  <si>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</si>
  <si>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</si>
  <si>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</si>
  <si>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</si>
  <si>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</si>
  <si>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</si>
  <si>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</si>
  <si>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</si>
  <si>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</si>
  <si>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</si>
  <si>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</si>
  <si>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</si>
  <si>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</si>
  <si>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</si>
  <si>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</si>
  <si>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</si>
  <si>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</si>
  <si>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</si>
  <si>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</si>
  <si>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</si>
  <si>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</si>
  <si>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</si>
  <si>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</si>
  <si>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</si>
  <si>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</si>
  <si>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</si>
  <si>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</si>
  <si>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</si>
  <si>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</si>
  <si>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</si>
  <si>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</si>
  <si>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</si>
  <si>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</si>
  <si>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</si>
  <si>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</si>
  <si>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</si>
  <si>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</si>
  <si>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</si>
  <si>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</si>
  <si>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</si>
  <si>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</si>
  <si>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</si>
  <si>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</si>
  <si>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</si>
  <si>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</si>
  <si>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</si>
  <si>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</si>
  <si>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</si>
  <si>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</si>
  <si>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</si>
  <si>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</si>
  <si>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</si>
  <si>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</si>
  <si>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</si>
  <si>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</si>
  <si>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</si>
  <si>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</si>
  <si>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</si>
  <si>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</si>
  <si>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</si>
  <si>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</si>
  <si>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</si>
  <si>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</si>
  <si>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</si>
  <si>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</si>
  <si>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</si>
  <si>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</si>
  <si>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</si>
  <si>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</si>
  <si>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</si>
  <si>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</si>
  <si>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</si>
  <si>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</si>
  <si>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</si>
  <si>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</si>
  <si>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</si>
  <si>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</si>
  <si>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</si>
  <si>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</si>
  <si>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</si>
  <si>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</si>
  <si>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</si>
  <si>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</si>
  <si>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</si>
  <si>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</si>
  <si>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</si>
  <si>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</si>
  <si>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</si>
  <si>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</si>
  <si>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</si>
  <si>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</si>
  <si>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</si>
  <si>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</si>
  <si>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</si>
  <si>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</si>
  <si>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</si>
  <si>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</si>
  <si>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</si>
  <si>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</si>
  <si>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</si>
  <si>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</si>
  <si>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</si>
  <si>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</si>
  <si>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</si>
  <si>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</si>
  <si>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</si>
  <si>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</si>
  <si>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</si>
  <si>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</si>
  <si>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</si>
  <si>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</si>
  <si>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</si>
  <si>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</si>
  <si>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</si>
  <si>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</si>
  <si>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</si>
  <si>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</si>
  <si>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</si>
  <si>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</si>
  <si>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</si>
  <si>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</si>
  <si>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</si>
  <si>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</si>
  <si>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</si>
  <si>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</si>
  <si>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</si>
  <si>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</si>
  <si>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</si>
  <si>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</si>
  <si>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</si>
  <si>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</si>
  <si>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</si>
  <si>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</si>
  <si>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</si>
  <si>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</si>
  <si>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</si>
  <si>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</si>
  <si>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</si>
  <si>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</si>
  <si>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</si>
  <si>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</si>
  <si>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</si>
  <si>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</si>
  <si>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</si>
  <si>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</si>
  <si>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</si>
  <si>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</si>
  <si>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</si>
  <si>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</si>
  <si>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</si>
  <si>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</si>
  <si>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</si>
  <si>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</si>
  <si>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</si>
  <si>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</si>
  <si>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</si>
  <si>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</si>
  <si>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</si>
  <si>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</si>
  <si>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</si>
  <si>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</si>
  <si>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</si>
  <si>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</si>
  <si>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</si>
  <si>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</si>
  <si>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</si>
  <si>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</si>
  <si>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</si>
  <si>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</si>
  <si>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</si>
  <si>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</si>
  <si>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</si>
  <si>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</si>
  <si>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</si>
  <si>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</si>
  <si>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</si>
  <si>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</si>
  <si>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</si>
  <si>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</si>
  <si>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</si>
  <si>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</si>
  <si>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</si>
  <si>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</si>
  <si>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</si>
  <si>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</si>
  <si>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</si>
  <si>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</si>
  <si>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</si>
  <si>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</si>
  <si>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</si>
  <si>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</si>
  <si>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</si>
  <si>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</si>
  <si>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</si>
  <si>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</si>
  <si>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</si>
  <si>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</si>
  <si>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</si>
  <si>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</si>
  <si>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</si>
  <si>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</si>
  <si>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</si>
  <si>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</si>
  <si>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</si>
  <si>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</si>
  <si>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</si>
  <si>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</si>
  <si>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</si>
  <si>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</si>
  <si>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</si>
  <si>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</si>
  <si>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</si>
  <si>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</si>
  <si>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</si>
  <si>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</si>
  <si>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</si>
  <si>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</si>
  <si>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</si>
  <si>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</si>
  <si>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</si>
  <si>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</si>
  <si>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</si>
  <si>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</si>
  <si>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</si>
  <si>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</si>
  <si>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</si>
  <si>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</si>
  <si>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</si>
  <si>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</si>
  <si>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</si>
  <si>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</si>
  <si>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</si>
  <si>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</si>
  <si>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</si>
  <si>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</si>
  <si>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</si>
  <si>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</si>
  <si>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</si>
  <si>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</si>
  <si>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</si>
  <si>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</si>
  <si>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</si>
  <si>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</si>
  <si>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</si>
  <si>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</si>
  <si>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</si>
  <si>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</si>
  <si>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</si>
  <si>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</si>
  <si>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</si>
  <si>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</si>
  <si>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</si>
  <si>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</si>
  <si>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</si>
  <si>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</si>
  <si>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</si>
  <si>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</si>
  <si>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</si>
  <si>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</si>
  <si>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</si>
  <si>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</si>
  <si>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</si>
  <si>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</si>
  <si>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</si>
  <si>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</si>
  <si>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</si>
  <si>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</si>
  <si>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</si>
  <si>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</si>
  <si>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</si>
  <si>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</si>
  <si>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</si>
  <si>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</si>
  <si>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</si>
  <si>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</si>
  <si>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</si>
  <si>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</si>
  <si>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</si>
  <si>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</si>
  <si>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</si>
  <si>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</si>
  <si>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</si>
  <si>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</si>
  <si>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</si>
  <si>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</si>
  <si>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</si>
  <si>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</si>
  <si>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</si>
  <si>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</si>
  <si>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</si>
  <si>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</si>
  <si>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</si>
  <si>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</si>
  <si>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</si>
  <si>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</si>
  <si>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</si>
  <si>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</si>
  <si>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</si>
  <si>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</si>
  <si>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</si>
  <si>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</si>
  <si>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</si>
  <si>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</si>
  <si>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</si>
  <si>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</si>
  <si>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</si>
  <si>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</si>
  <si>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</si>
  <si>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</si>
  <si>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</si>
  <si>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</si>
  <si>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</si>
  <si>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</si>
  <si>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</si>
  <si>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</si>
  <si>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</si>
  <si>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</si>
  <si>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</si>
  <si>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</si>
  <si>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</si>
  <si>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</si>
  <si>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</si>
  <si>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</si>
  <si>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</si>
  <si>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</si>
  <si>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</si>
  <si>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</si>
  <si>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</si>
  <si>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</si>
  <si>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</si>
  <si>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</si>
  <si>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</si>
  <si>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</si>
  <si>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</si>
  <si>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</si>
  <si>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</si>
  <si>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</si>
  <si>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</si>
  <si>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</si>
  <si>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</si>
  <si>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</si>
  <si>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</si>
  <si>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</si>
  <si>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</si>
  <si>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</si>
  <si>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</si>
  <si>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</si>
  <si>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</si>
  <si>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</si>
  <si>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</si>
  <si>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</si>
  <si>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</si>
  <si>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</si>
  <si>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</si>
  <si>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</si>
  <si>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</si>
  <si>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</si>
  <si>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</si>
  <si>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</si>
  <si>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</si>
  <si>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</si>
  <si>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</si>
  <si>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</si>
  <si>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</si>
  <si>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</si>
  <si>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</si>
  <si>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</si>
  <si>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</si>
  <si>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</si>
  <si>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</si>
  <si>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</si>
  <si>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</si>
  <si>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</si>
  <si>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</si>
  <si>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</si>
  <si>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</si>
  <si>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</si>
  <si>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</si>
  <si>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</si>
  <si>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</si>
  <si>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</si>
  <si>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</si>
  <si>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</si>
  <si>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</si>
  <si>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</si>
  <si>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</si>
  <si>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</si>
  <si>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</si>
  <si>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</si>
  <si>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</si>
  <si>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</si>
  <si>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</si>
  <si>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</si>
  <si>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</si>
  <si>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</si>
  <si>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</si>
  <si>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</si>
  <si>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</si>
  <si>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</si>
  <si>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</si>
  <si>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</si>
  <si>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</si>
  <si>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</si>
  <si>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</si>
  <si>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</si>
  <si>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</si>
  <si>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</si>
  <si>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</si>
  <si>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</si>
  <si>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</si>
  <si>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</si>
  <si>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</si>
  <si>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</si>
  <si>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</si>
  <si>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</si>
  <si>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</si>
  <si>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</si>
  <si>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</si>
  <si>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</si>
  <si>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</si>
  <si>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</si>
  <si>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</si>
  <si>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</si>
  <si>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</si>
  <si>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</si>
  <si>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</si>
  <si>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</si>
  <si>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</si>
  <si>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</si>
  <si>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</si>
  <si>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</si>
  <si>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</si>
  <si>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</si>
  <si>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</si>
  <si>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</si>
  <si>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</si>
  <si>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</si>
  <si>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</si>
  <si>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</si>
  <si>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</si>
  <si>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</si>
  <si>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</si>
  <si>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</si>
  <si>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</si>
  <si>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</si>
  <si>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</si>
  <si>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</si>
  <si>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</si>
  <si>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</si>
  <si>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</si>
  <si>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</si>
  <si>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</si>
  <si>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</si>
  <si>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</si>
  <si>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</si>
  <si>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</si>
  <si>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</si>
  <si>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</si>
  <si>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</si>
  <si>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</si>
  <si>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</si>
  <si>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</si>
  <si>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</si>
  <si>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</si>
  <si>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</si>
  <si>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</si>
  <si>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</si>
  <si>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</si>
  <si>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</si>
  <si>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</si>
  <si>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</si>
  <si>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</si>
  <si>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</si>
  <si>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</si>
  <si>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</si>
  <si>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</si>
  <si>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</si>
  <si>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</si>
  <si>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</si>
  <si>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</si>
  <si>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</si>
  <si>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</si>
  <si>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</si>
  <si>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</si>
  <si>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</si>
  <si>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</si>
  <si>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</si>
  <si>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</si>
  <si>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</si>
  <si>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</si>
  <si>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</si>
  <si>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</si>
  <si>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</si>
  <si>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</si>
  <si>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</si>
  <si>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</si>
  <si>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</si>
  <si>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</si>
  <si>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</si>
  <si>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</si>
  <si>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</si>
  <si>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</si>
  <si>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</si>
  <si>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</si>
  <si>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</si>
  <si>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</si>
  <si>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</si>
  <si>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</si>
  <si>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</si>
  <si>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</si>
  <si>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</si>
  <si>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</si>
  <si>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</si>
  <si>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</si>
  <si>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</si>
  <si>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</si>
  <si>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</si>
  <si>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</si>
  <si>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</si>
  <si>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</si>
  <si>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</si>
  <si>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</si>
  <si>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</si>
  <si>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</si>
  <si>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</si>
  <si>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</si>
  <si>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</si>
  <si>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</si>
  <si>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</si>
  <si>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</si>
  <si>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</si>
  <si>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</si>
  <si>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</si>
  <si>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</si>
  <si>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</si>
  <si>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</si>
  <si>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</si>
  <si>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</si>
  <si>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</si>
  <si>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</si>
  <si>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</si>
  <si>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</si>
  <si>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</si>
  <si>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</si>
  <si>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</si>
  <si>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</si>
  <si>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</si>
  <si>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</si>
  <si>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</si>
  <si>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</si>
  <si>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</si>
  <si>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</si>
  <si>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</si>
  <si>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</si>
  <si>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</si>
  <si>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</si>
  <si>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</si>
  <si>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</si>
  <si>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</si>
  <si>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</si>
  <si>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</si>
  <si>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</si>
  <si>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</si>
  <si>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</si>
  <si>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</si>
  <si>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</si>
  <si>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</si>
  <si>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</si>
  <si>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</si>
  <si>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</si>
  <si>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</si>
  <si>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</si>
  <si>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</si>
  <si>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</si>
  <si>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</si>
  <si>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</si>
  <si>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</si>
  <si>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</si>
  <si>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</si>
  <si>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</si>
  <si>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</si>
  <si>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</si>
  <si>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</si>
  <si>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</si>
  <si>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</si>
  <si>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</si>
  <si>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</si>
  <si>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</si>
  <si>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</si>
  <si>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</si>
  <si>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</si>
  <si>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</si>
  <si>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</si>
  <si>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</si>
  <si>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</si>
  <si>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</si>
  <si>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</si>
  <si>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</si>
  <si>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</si>
  <si>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</si>
  <si>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</si>
  <si>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</si>
  <si>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</si>
  <si>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</si>
  <si>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</si>
  <si>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</si>
  <si>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</si>
  <si>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</si>
  <si>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</si>
  <si>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</si>
  <si>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</si>
  <si>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</si>
  <si>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</si>
  <si>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</si>
  <si>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</si>
  <si>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</si>
  <si>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</si>
  <si>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</si>
  <si>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</si>
  <si>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</si>
  <si>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</si>
  <si>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</si>
  <si>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</si>
  <si>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</si>
  <si>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</si>
  <si>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</si>
  <si>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</si>
  <si>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</si>
  <si>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</si>
  <si>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</si>
  <si>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</si>
  <si>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</si>
  <si>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</si>
  <si>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</si>
  <si>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</si>
  <si>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</si>
  <si>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</si>
  <si>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</si>
  <si>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</si>
  <si>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</si>
  <si>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</si>
  <si>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</si>
  <si>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</si>
  <si>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</si>
  <si>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</si>
  <si>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</si>
  <si>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</si>
  <si>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</si>
  <si>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</si>
  <si>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</si>
  <si>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</si>
  <si>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</si>
  <si>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</si>
  <si>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</si>
  <si>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</si>
  <si>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</si>
  <si>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</si>
  <si>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</si>
  <si>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</si>
  <si>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</si>
  <si>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</si>
  <si>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</si>
  <si>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</si>
  <si>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</si>
  <si>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</si>
  <si>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</si>
  <si>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</si>
  <si>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</si>
  <si>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</si>
  <si>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</si>
  <si>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</si>
  <si>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</si>
  <si>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</si>
  <si>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</si>
  <si>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</si>
  <si>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</si>
  <si>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</si>
  <si>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</si>
  <si>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</si>
  <si>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</si>
  <si>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</si>
  <si>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</si>
  <si>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</si>
  <si>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</si>
  <si>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</si>
  <si>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</si>
  <si>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</si>
  <si>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</si>
  <si>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</si>
  <si>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</si>
  <si>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</si>
  <si>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</si>
  <si>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</si>
  <si>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</si>
  <si>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</si>
  <si>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</si>
  <si>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</si>
  <si>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</si>
  <si>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</si>
  <si>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</si>
  <si>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</si>
  <si>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</si>
  <si>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</si>
  <si>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</si>
  <si>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</si>
  <si>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</si>
  <si>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</si>
  <si>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</si>
  <si>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</si>
  <si>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</si>
  <si>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</si>
  <si>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</si>
  <si>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</si>
  <si>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</si>
  <si>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</si>
  <si>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</si>
  <si>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</si>
  <si>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</si>
  <si>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</si>
  <si>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</si>
  <si>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</si>
  <si>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</si>
  <si>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</si>
  <si>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</si>
  <si>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</si>
  <si>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</si>
  <si>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</si>
  <si>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</si>
  <si>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</si>
  <si>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</si>
  <si>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</si>
  <si>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</si>
  <si>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</si>
  <si>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</si>
  <si>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</si>
  <si>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</si>
  <si>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</si>
  <si>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</si>
  <si>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</si>
  <si>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</si>
  <si>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</si>
  <si>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</si>
  <si>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</si>
  <si>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</si>
  <si>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</si>
  <si>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</si>
  <si>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</si>
  <si>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</si>
  <si>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</si>
  <si>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</si>
  <si>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</si>
  <si>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</si>
  <si>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</si>
  <si>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</si>
  <si>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</si>
  <si>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</si>
  <si>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</si>
  <si>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</si>
  <si>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</si>
  <si>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</si>
  <si>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</si>
  <si>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</si>
  <si>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</si>
  <si>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</si>
  <si>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</si>
  <si>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</si>
  <si>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</si>
  <si>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</si>
  <si>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</si>
  <si>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</si>
  <si>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</si>
  <si>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</si>
  <si>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</si>
  <si>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</si>
  <si>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</si>
  <si>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</si>
  <si>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</si>
  <si>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</si>
  <si>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</si>
  <si>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</si>
  <si>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</si>
  <si>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</si>
  <si>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</si>
  <si>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</si>
  <si>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</si>
  <si>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</si>
  <si>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</si>
  <si>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</si>
  <si>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</si>
  <si>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</si>
  <si>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</si>
  <si>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</si>
  <si>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</si>
  <si>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</si>
  <si>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</si>
  <si>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</si>
  <si>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</si>
  <si>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</si>
  <si>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</si>
  <si>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</si>
  <si>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</si>
  <si>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</si>
  <si>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</si>
  <si>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</si>
  <si>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</si>
  <si>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</si>
  <si>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</si>
  <si>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</si>
  <si>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</si>
  <si>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</si>
  <si>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</si>
  <si>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</si>
  <si>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</si>
  <si>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</si>
  <si>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</si>
  <si>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</si>
  <si>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</si>
  <si>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</si>
  <si>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</si>
  <si>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</si>
  <si>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</si>
  <si>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</si>
  <si>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</si>
  <si>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</si>
  <si>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</si>
  <si>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</si>
  <si>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</si>
  <si>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</si>
  <si>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</si>
  <si>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</si>
  <si>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</si>
  <si>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</si>
  <si>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</si>
  <si>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</si>
  <si>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</si>
  <si>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</si>
  <si>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</si>
  <si>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</si>
  <si>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</si>
  <si>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</si>
  <si>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</si>
  <si>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</si>
  <si>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</si>
  <si>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</si>
  <si>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</si>
  <si>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</si>
  <si>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</si>
  <si>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</si>
  <si>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</si>
  <si>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</si>
  <si>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</si>
  <si>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</si>
  <si>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</si>
  <si>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</si>
  <si>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</si>
  <si>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</si>
  <si>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</si>
  <si>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</si>
  <si>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</si>
  <si>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</si>
  <si>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</si>
  <si>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</si>
  <si>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</si>
  <si>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</si>
  <si>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</si>
  <si>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</si>
  <si>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</si>
  <si>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</si>
  <si>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</si>
  <si>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</si>
  <si>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</si>
  <si>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</si>
  <si>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</si>
  <si>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</si>
  <si>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</si>
  <si>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</si>
  <si>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</si>
  <si>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</si>
  <si>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</si>
  <si>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</si>
  <si>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</si>
  <si>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</si>
  <si>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</si>
  <si>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</si>
  <si>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</si>
  <si>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</si>
  <si>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</si>
  <si>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</si>
  <si>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</si>
  <si>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</si>
  <si>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</si>
  <si>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</si>
  <si>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</si>
  <si>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</si>
  <si>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</si>
  <si>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</si>
  <si>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</si>
  <si>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</si>
  <si>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</si>
  <si>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</si>
  <si>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</si>
  <si>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</si>
  <si>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</si>
  <si>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</si>
  <si>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</si>
  <si>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</si>
  <si>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</si>
  <si>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</si>
  <si>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</si>
  <si>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</si>
  <si>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</si>
  <si>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</si>
  <si>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</si>
  <si>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</si>
  <si>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</si>
  <si>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</si>
  <si>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</si>
  <si>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</si>
  <si>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</si>
  <si>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</si>
  <si>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</si>
  <si>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</si>
  <si>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</si>
  <si>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</si>
  <si>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</si>
  <si>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</si>
  <si>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</si>
  <si>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</si>
  <si>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</si>
  <si>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</si>
  <si>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</si>
  <si>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</si>
  <si>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</si>
  <si>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</si>
  <si>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</si>
  <si>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</si>
  <si>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</si>
  <si>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</si>
  <si>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</si>
  <si>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</si>
  <si>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</si>
  <si>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</si>
  <si>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</si>
  <si>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</si>
  <si>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</si>
  <si>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</si>
  <si>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</si>
  <si>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</si>
  <si>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</si>
  <si>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</si>
  <si>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</si>
  <si>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</si>
  <si>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</si>
  <si>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</si>
  <si>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</si>
  <si>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</si>
  <si>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</si>
  <si>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</si>
  <si>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</si>
  <si>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</si>
  <si>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</si>
  <si>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</si>
  <si>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</si>
  <si>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</si>
  <si>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</si>
  <si>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</si>
  <si>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</si>
  <si>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</si>
  <si>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</si>
  <si>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</si>
  <si>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</si>
  <si>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</si>
  <si>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</si>
  <si>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</si>
  <si>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</si>
  <si>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</si>
  <si>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</si>
  <si>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</si>
  <si>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</si>
  <si>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</si>
  <si>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</si>
  <si>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</si>
  <si>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</si>
  <si>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</si>
  <si>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</si>
  <si>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</si>
  <si>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</si>
  <si>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</si>
  <si>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</si>
  <si>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</si>
  <si>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</si>
  <si>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</si>
  <si>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</si>
  <si>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</si>
  <si>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</si>
  <si>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</si>
  <si>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</si>
  <si>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</si>
  <si>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</si>
  <si>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</si>
  <si>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</si>
  <si>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</si>
  <si>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</si>
  <si>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</si>
  <si>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</si>
  <si>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</si>
  <si>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</si>
  <si>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</si>
  <si>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</si>
  <si>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</si>
  <si>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</si>
  <si>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</si>
  <si>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</si>
  <si>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</si>
  <si>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</si>
  <si>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</si>
  <si>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</si>
  <si>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</si>
  <si>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</si>
  <si>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</si>
  <si>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</si>
  <si>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</si>
  <si>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</si>
  <si>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</si>
  <si>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</si>
  <si>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</si>
  <si>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</si>
  <si>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</si>
  <si>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</si>
  <si>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</si>
  <si>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</si>
  <si>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</si>
  <si>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</si>
  <si>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</si>
  <si>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</si>
  <si>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</si>
  <si>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</si>
  <si>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</si>
  <si>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</si>
  <si>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</si>
  <si>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</si>
  <si>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</si>
  <si>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</si>
  <si>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</si>
  <si>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</si>
  <si>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</si>
  <si>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</si>
  <si>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</si>
  <si>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</si>
  <si>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</si>
  <si>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</si>
  <si>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</si>
  <si>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</si>
  <si>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</si>
  <si>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</si>
  <si>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</si>
  <si>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</si>
  <si>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</si>
  <si>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</si>
  <si>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</si>
  <si>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</si>
  <si>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</si>
  <si>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</si>
  <si>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</si>
  <si>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</si>
  <si>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</si>
  <si>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</si>
  <si>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</si>
  <si>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</si>
  <si>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</si>
  <si>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</si>
  <si>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</si>
  <si>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</si>
  <si>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</si>
  <si>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</si>
  <si>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</si>
  <si>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</si>
  <si>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</si>
  <si>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</si>
  <si>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</si>
  <si>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</si>
  <si>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</si>
  <si>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</si>
  <si>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</si>
  <si>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</si>
  <si>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</si>
  <si>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</si>
  <si>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</si>
  <si>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</si>
  <si>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</si>
  <si>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</si>
  <si>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</si>
  <si>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</si>
  <si>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</si>
  <si>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</si>
  <si>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</si>
  <si>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</si>
  <si>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</si>
  <si>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</si>
  <si>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</si>
  <si>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</si>
  <si>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</si>
  <si>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</si>
  <si>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</si>
  <si>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</si>
  <si>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</si>
  <si>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</si>
  <si>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</si>
  <si>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</si>
  <si>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</si>
  <si>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</si>
  <si>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</si>
  <si>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</si>
  <si>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</si>
  <si>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</si>
  <si>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</si>
  <si>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</si>
  <si>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</si>
  <si>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</si>
  <si>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</si>
  <si>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</si>
  <si>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</si>
  <si>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</si>
  <si>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</si>
  <si>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</si>
  <si>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</si>
  <si>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</si>
  <si>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</si>
  <si>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</si>
  <si>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</si>
  <si>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</si>
  <si>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</si>
  <si>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</si>
  <si>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</si>
  <si>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</si>
  <si>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</si>
  <si>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</si>
  <si>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</si>
  <si>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</si>
  <si>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</si>
  <si>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</si>
  <si>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</si>
  <si>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</si>
  <si>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</si>
  <si>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</si>
  <si>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</si>
  <si>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</si>
  <si>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</si>
  <si>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</si>
  <si>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</si>
  <si>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</si>
  <si>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</si>
  <si>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</si>
  <si>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</si>
  <si>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</si>
  <si>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</si>
  <si>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</si>
  <si>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</si>
  <si>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</si>
  <si>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</si>
  <si>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</si>
  <si>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</si>
  <si>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</si>
  <si>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</si>
  <si>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</si>
  <si>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</si>
  <si>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</si>
  <si>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</si>
  <si>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</si>
  <si>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</si>
  <si>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</si>
  <si>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</si>
  <si>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</si>
  <si>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</si>
  <si>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</si>
  <si>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</si>
  <si>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</si>
  <si>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</si>
  <si>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</si>
  <si>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</si>
  <si>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</si>
  <si>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</si>
  <si>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</si>
  <si>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</si>
  <si>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</si>
  <si>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</si>
  <si>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</si>
  <si>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</si>
  <si>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</si>
  <si>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</si>
  <si>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</si>
  <si>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</si>
  <si>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</si>
  <si>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</si>
  <si>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</si>
  <si>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</si>
  <si>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</si>
  <si>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</si>
  <si>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</si>
  <si>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</si>
  <si>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</si>
  <si>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</si>
  <si>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</si>
  <si>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</si>
  <si>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</si>
  <si>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</si>
  <si>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</si>
  <si>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</si>
  <si>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</si>
  <si>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</si>
  <si>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</si>
  <si>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</si>
  <si>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</si>
  <si>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</si>
  <si>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</si>
  <si>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</si>
  <si>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</si>
  <si>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</si>
  <si>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</si>
  <si>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</si>
  <si>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</si>
  <si>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</si>
  <si>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</si>
  <si>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</si>
  <si>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</si>
  <si>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</si>
  <si>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</si>
  <si>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</si>
  <si>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</si>
  <si>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</si>
  <si>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</si>
  <si>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</si>
  <si>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</si>
  <si>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</si>
  <si>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</si>
  <si>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</si>
  <si>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</si>
  <si>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</si>
  <si>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</si>
  <si>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</si>
  <si>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</si>
  <si>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</si>
  <si>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</si>
  <si>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</si>
  <si>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</si>
  <si>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</si>
  <si>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</si>
  <si>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</si>
  <si>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</si>
  <si>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</si>
  <si>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</si>
  <si>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</si>
  <si>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</si>
  <si>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</si>
  <si>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</si>
  <si>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</si>
  <si>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</si>
  <si>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</si>
  <si>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</si>
  <si>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</si>
  <si>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</si>
  <si>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</si>
  <si>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</si>
  <si>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</si>
  <si>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</si>
  <si>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</si>
  <si>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</si>
  <si>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</si>
  <si>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</si>
  <si>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</si>
  <si>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</si>
  <si>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</si>
  <si>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</si>
  <si>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</si>
  <si>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</si>
  <si>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</si>
  <si>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</si>
  <si>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</si>
  <si>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</si>
  <si>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</si>
  <si>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</si>
  <si>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</si>
  <si>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</si>
  <si>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</si>
  <si>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</si>
  <si>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</si>
  <si>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</si>
  <si>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</si>
  <si>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</si>
  <si>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</si>
  <si>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</si>
  <si>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</si>
  <si>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</si>
  <si>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</si>
  <si>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</si>
  <si>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</si>
  <si>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</si>
  <si>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</si>
  <si>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</si>
  <si>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</si>
  <si>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</si>
  <si>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</si>
  <si>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</si>
  <si>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</si>
  <si>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</si>
  <si>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</si>
  <si>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</si>
  <si>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</si>
  <si>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</si>
  <si>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</si>
  <si>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</si>
  <si>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</si>
  <si>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</si>
  <si>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</si>
  <si>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</si>
  <si>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</si>
  <si>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</si>
  <si>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</si>
  <si>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</si>
  <si>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</si>
  <si>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</si>
  <si>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</si>
  <si>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</si>
  <si>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</si>
  <si>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</si>
  <si>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</si>
  <si>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</si>
  <si>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</si>
  <si>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</si>
  <si>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</si>
  <si>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</si>
  <si>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</si>
  <si>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</si>
  <si>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</si>
  <si>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</si>
  <si>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</si>
  <si>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</si>
  <si>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</si>
  <si>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</si>
  <si>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</si>
  <si>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</si>
  <si>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</si>
  <si>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</si>
  <si>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</si>
  <si>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</si>
  <si>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</si>
  <si>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</si>
  <si>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</si>
  <si>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</si>
  <si>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</si>
  <si>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</si>
  <si>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</si>
  <si>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</si>
  <si>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</si>
  <si>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</si>
  <si>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</si>
  <si>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</si>
  <si>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</si>
  <si>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</si>
  <si>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</si>
  <si>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</si>
  <si>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</si>
  <si>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</si>
  <si>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</si>
  <si>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</si>
  <si>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</si>
  <si>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</si>
  <si>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</si>
  <si>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</si>
  <si>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</si>
  <si>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</si>
  <si>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</si>
  <si>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</si>
  <si>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</si>
  <si>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</si>
  <si>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</si>
  <si>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</si>
  <si>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</si>
  <si>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</si>
  <si>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</si>
  <si>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</si>
  <si>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</si>
  <si>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</si>
  <si>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</si>
  <si>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</si>
  <si>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</si>
  <si>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</si>
  <si>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</si>
  <si>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</si>
  <si>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</si>
  <si>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</si>
  <si>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</si>
  <si>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</si>
  <si>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</si>
  <si>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</si>
  <si>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</si>
  <si>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</si>
  <si>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</si>
  <si>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</si>
  <si>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</si>
  <si>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</si>
  <si>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</si>
  <si>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</si>
  <si>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</si>
  <si>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</si>
  <si>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</si>
  <si>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</si>
  <si>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</si>
  <si>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</si>
  <si>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</si>
  <si>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</si>
  <si>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</si>
  <si>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</si>
  <si>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</si>
  <si>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</si>
  <si>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</si>
  <si>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</si>
  <si>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</si>
  <si>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</si>
  <si>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</si>
  <si>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</si>
  <si>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</si>
  <si>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</si>
  <si>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</si>
  <si>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</si>
  <si>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</si>
  <si>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</si>
  <si>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</si>
  <si>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</si>
  <si>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</si>
  <si>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</si>
  <si>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</si>
  <si>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</si>
  <si>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</si>
  <si>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</si>
  <si>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</si>
  <si>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</si>
  <si>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</si>
  <si>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</si>
  <si>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</si>
  <si>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</si>
  <si>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</si>
  <si>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</si>
  <si>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</si>
  <si>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</si>
  <si>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</si>
  <si>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</si>
  <si>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</si>
  <si>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</si>
  <si>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</si>
  <si>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</si>
  <si>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</si>
  <si>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</si>
  <si>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</si>
  <si>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</si>
  <si>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</si>
  <si>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</si>
  <si>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</si>
  <si>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</si>
  <si>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</si>
  <si>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</si>
  <si>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</si>
  <si>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</si>
  <si>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</si>
  <si>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</si>
  <si>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</si>
  <si>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</si>
  <si>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</si>
  <si>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</si>
  <si>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</si>
  <si>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</si>
  <si>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</si>
  <si>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</si>
  <si>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</si>
  <si>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</si>
  <si>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</si>
  <si>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</si>
  <si>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</si>
  <si>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</si>
  <si>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</si>
  <si>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</si>
  <si>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</si>
  <si>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</si>
  <si>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</si>
  <si>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</si>
  <si>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</si>
  <si>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</si>
  <si>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</si>
  <si>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</si>
  <si>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</si>
  <si>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</si>
  <si>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</si>
  <si>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</si>
  <si>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</si>
  <si>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</si>
  <si>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</si>
  <si>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</si>
  <si>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</si>
  <si>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</si>
  <si>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</si>
  <si>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</si>
  <si>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</si>
  <si>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</si>
  <si>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</si>
  <si>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</si>
  <si>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</si>
  <si>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</si>
  <si>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</si>
  <si>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</si>
  <si>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</si>
  <si>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</si>
  <si>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</si>
  <si>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</si>
  <si>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</si>
  <si>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</si>
  <si>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</si>
  <si>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</si>
  <si>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</si>
  <si>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</si>
  <si>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</si>
  <si>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</si>
  <si>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</si>
  <si>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</si>
  <si>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</si>
  <si>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</si>
  <si>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</si>
  <si>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</si>
  <si>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</si>
  <si>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</si>
  <si>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</si>
  <si>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</si>
  <si>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</si>
  <si>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</si>
  <si>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</si>
  <si>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</si>
  <si>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</si>
  <si>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</si>
  <si>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</si>
  <si>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</si>
  <si>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</si>
  <si>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</si>
  <si>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</si>
  <si>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</si>
  <si>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</si>
  <si>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</si>
  <si>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</si>
  <si>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</si>
  <si>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</si>
  <si>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</si>
  <si>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</si>
  <si>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</si>
  <si>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</si>
  <si>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</si>
  <si>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</si>
  <si>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</si>
  <si>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</si>
  <si>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</si>
  <si>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</si>
  <si>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</si>
  <si>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</si>
  <si>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</si>
  <si>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</si>
  <si>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</si>
  <si>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</si>
  <si>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</si>
  <si>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</si>
  <si>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</si>
  <si>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</si>
  <si>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</si>
  <si>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</si>
  <si>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</si>
  <si>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</si>
  <si>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</si>
  <si>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</si>
  <si>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</si>
  <si>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</si>
  <si>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</si>
  <si>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</si>
  <si>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</si>
  <si>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</si>
  <si>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</si>
  <si>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</si>
  <si>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</si>
  <si>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</si>
  <si>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</si>
  <si>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</si>
  <si>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</si>
  <si>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</si>
  <si>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</si>
  <si>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</si>
  <si>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</si>
  <si>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</si>
  <si>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</si>
  <si>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</si>
  <si>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</si>
  <si>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</si>
  <si>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</si>
  <si>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</si>
  <si>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</si>
  <si>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</si>
  <si>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</si>
  <si>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</si>
  <si>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</si>
  <si>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</si>
  <si>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</si>
  <si>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</si>
  <si>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</si>
  <si>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</si>
  <si>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</si>
  <si>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</si>
  <si>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</si>
  <si>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</si>
  <si>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</si>
  <si>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</si>
  <si>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</si>
  <si>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</si>
  <si>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</si>
  <si>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</si>
  <si>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</si>
  <si>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</si>
  <si>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</si>
  <si>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</si>
  <si>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</si>
  <si>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</si>
  <si>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</si>
  <si>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</si>
  <si>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</si>
  <si>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</si>
  <si>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</si>
  <si>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</si>
  <si>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</si>
  <si>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</si>
  <si>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</si>
  <si>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</si>
  <si>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</si>
  <si>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</si>
  <si>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</si>
  <si>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</si>
  <si>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</si>
  <si>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</si>
  <si>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</si>
  <si>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</si>
  <si>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</si>
  <si>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</si>
  <si>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</si>
  <si>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</si>
  <si>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</si>
  <si>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</si>
  <si>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</si>
  <si>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</si>
  <si>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</si>
  <si>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</si>
  <si>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</si>
  <si>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</si>
  <si>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</si>
  <si>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</si>
  <si>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</si>
  <si>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</si>
  <si>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</si>
  <si>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</si>
  <si>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</si>
  <si>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</si>
  <si>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</si>
  <si>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</si>
  <si>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</si>
  <si>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</si>
  <si>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</si>
  <si>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</si>
  <si>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</si>
  <si>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</si>
  <si>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</si>
  <si>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</si>
  <si>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</si>
  <si>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</si>
  <si>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</si>
  <si>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</si>
  <si>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</si>
  <si>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</si>
  <si>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</si>
  <si>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</si>
  <si>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</si>
  <si>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</si>
  <si>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</si>
  <si>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</si>
  <si>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</si>
  <si>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</si>
  <si>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</si>
  <si>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</si>
  <si>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</si>
  <si>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</si>
  <si>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</si>
  <si>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</si>
  <si>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</si>
  <si>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</si>
  <si>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</si>
  <si>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</si>
  <si>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</si>
  <si>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</si>
  <si>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</si>
  <si>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</si>
  <si>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</si>
  <si>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</si>
  <si>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</si>
  <si>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</si>
  <si>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</si>
  <si>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</si>
  <si>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</si>
  <si>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</si>
  <si>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</si>
  <si>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</si>
  <si>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</si>
  <si>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</si>
  <si>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</si>
  <si>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</si>
  <si>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</si>
  <si>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</si>
  <si>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</si>
  <si>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</si>
  <si>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</si>
  <si>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</si>
  <si>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</si>
  <si>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</si>
  <si>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</si>
  <si>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</si>
  <si>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</si>
  <si>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</si>
  <si>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</si>
  <si>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</si>
  <si>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</si>
  <si>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</si>
  <si>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</si>
  <si>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</si>
  <si>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</si>
  <si>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</si>
  <si>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</si>
  <si>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</si>
  <si>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</si>
  <si>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</si>
  <si>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</si>
  <si>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</si>
  <si>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</si>
  <si>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</si>
  <si>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</si>
  <si>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</si>
  <si>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</si>
  <si>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</si>
  <si>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</si>
  <si>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</si>
  <si>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</si>
  <si>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</si>
  <si>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</si>
  <si>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</si>
  <si>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</si>
  <si>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</si>
  <si>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</si>
  <si>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</si>
  <si>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</si>
  <si>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</si>
  <si>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</si>
  <si>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</si>
  <si>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</si>
  <si>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</si>
  <si>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</si>
  <si>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</si>
  <si>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</si>
  <si>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</si>
  <si>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</si>
  <si>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</si>
  <si>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</si>
  <si>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</si>
  <si>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</si>
  <si>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</si>
  <si>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</si>
  <si>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</si>
  <si>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</si>
  <si>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</si>
  <si>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</si>
  <si>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</si>
  <si>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</si>
  <si>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</si>
  <si>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</si>
  <si>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</si>
  <si>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</si>
  <si>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</si>
  <si>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</si>
  <si>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</si>
  <si>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</si>
  <si>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</si>
  <si>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</si>
  <si>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</si>
  <si>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</si>
  <si>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</si>
  <si>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</si>
  <si>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</si>
  <si>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</si>
  <si>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</si>
  <si>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</si>
  <si>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</si>
  <si>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</si>
  <si>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</si>
  <si>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</si>
  <si>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</si>
  <si>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</si>
  <si>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</si>
  <si>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</si>
  <si>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</si>
  <si>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</si>
  <si>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</si>
  <si>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</si>
  <si>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</si>
  <si>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</si>
  <si>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</si>
  <si>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</si>
  <si>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</si>
  <si>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</si>
  <si>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</si>
  <si>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</si>
  <si>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</si>
  <si>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</si>
  <si>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</si>
  <si>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</si>
  <si>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</si>
  <si>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</si>
  <si>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</si>
  <si>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</si>
  <si>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</si>
  <si>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</si>
  <si>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</si>
  <si>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</si>
  <si>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</si>
  <si>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</si>
  <si>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</si>
  <si>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</si>
  <si>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</si>
  <si>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</si>
  <si>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</si>
  <si>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</si>
  <si>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</si>
  <si>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</si>
  <si>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</si>
  <si>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</si>
  <si>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</si>
  <si>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</si>
  <si>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</si>
  <si>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</si>
  <si>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</si>
  <si>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</si>
  <si>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</si>
  <si>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</si>
  <si>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</si>
  <si>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</si>
  <si>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</si>
  <si>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</si>
  <si>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</si>
  <si>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</si>
  <si>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</si>
  <si>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</si>
  <si>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</si>
  <si>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</si>
  <si>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</si>
  <si>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</si>
  <si>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</si>
  <si>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</si>
  <si>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</si>
  <si>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</si>
  <si>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</si>
  <si>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</si>
  <si>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</si>
  <si>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</si>
  <si>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</si>
  <si>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</si>
  <si>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</si>
  <si>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</si>
  <si>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</si>
  <si>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</si>
  <si>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</si>
  <si>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</si>
  <si>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</si>
  <si>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</si>
  <si>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</si>
  <si>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</si>
  <si>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</si>
  <si>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</si>
  <si>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</si>
  <si>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</si>
  <si>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</si>
  <si>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</si>
  <si>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</si>
  <si>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</si>
  <si>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</si>
  <si>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</si>
  <si>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</si>
  <si>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</si>
  <si>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</si>
  <si>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</si>
  <si>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</si>
  <si>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</si>
  <si>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</si>
  <si>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</si>
  <si>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</si>
  <si>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</si>
  <si>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</si>
  <si>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</si>
  <si>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</si>
  <si>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</si>
  <si>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</si>
  <si>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</si>
  <si>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</si>
  <si>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</si>
  <si>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</si>
  <si>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</si>
  <si>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</si>
  <si>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</si>
  <si>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</si>
  <si>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</si>
  <si>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</si>
  <si>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</si>
  <si>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</si>
  <si>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</si>
  <si>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</si>
  <si>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</si>
  <si>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</si>
  <si>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</si>
  <si>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</si>
  <si>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</si>
  <si>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</si>
  <si>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</si>
  <si>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</si>
  <si>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</si>
  <si>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</si>
  <si>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</si>
  <si>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</si>
  <si>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</si>
  <si>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</si>
  <si>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</si>
  <si>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</si>
  <si>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</si>
  <si>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</si>
  <si>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</si>
  <si>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</si>
  <si>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</si>
  <si>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</si>
  <si>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</si>
  <si>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</si>
  <si>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</si>
  <si>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</si>
  <si>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</si>
  <si>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</si>
  <si>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</si>
  <si>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</si>
  <si>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</si>
  <si>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</si>
  <si>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</si>
  <si>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</si>
  <si>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</si>
  <si>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</si>
  <si>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</si>
  <si>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</si>
  <si>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</si>
  <si>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</si>
  <si>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</si>
  <si>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</si>
  <si>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</si>
  <si>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</si>
  <si>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</si>
  <si>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</si>
  <si>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</si>
  <si>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</si>
  <si>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</si>
  <si>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</si>
  <si>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</si>
  <si>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</si>
  <si>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</si>
  <si>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</si>
  <si>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</si>
  <si>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</si>
  <si>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</si>
  <si>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</si>
  <si>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</si>
  <si>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</si>
  <si>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</si>
  <si>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</si>
  <si>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</si>
  <si>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</si>
  <si>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</si>
  <si>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</si>
  <si>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</si>
  <si>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</si>
  <si>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</si>
  <si>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</si>
  <si>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</si>
  <si>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</si>
  <si>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</si>
  <si>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</si>
  <si>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</si>
  <si>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</si>
  <si>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</si>
  <si>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</si>
  <si>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</si>
  <si>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</si>
  <si>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</si>
  <si>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</si>
  <si>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</si>
  <si>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</si>
  <si>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</si>
  <si>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</si>
  <si>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</si>
  <si>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</si>
  <si>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</si>
  <si>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</si>
  <si>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</si>
  <si>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</si>
  <si>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</si>
  <si>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</si>
  <si>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</si>
  <si>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</si>
  <si>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</si>
  <si>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</si>
  <si>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</si>
  <si>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</si>
  <si>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</si>
  <si>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</si>
  <si>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</si>
  <si>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</si>
  <si>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</si>
  <si>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</si>
  <si>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</si>
  <si>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</si>
  <si>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</si>
  <si>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</si>
  <si>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</si>
  <si>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</si>
  <si>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</si>
  <si>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</si>
  <si>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</si>
  <si>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</si>
  <si>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</si>
  <si>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</si>
  <si>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</si>
  <si>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</si>
  <si>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</si>
  <si>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</si>
  <si>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</si>
  <si>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</si>
  <si>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</si>
  <si>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</si>
  <si>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</si>
  <si>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</si>
  <si>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</si>
  <si>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</si>
  <si>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</si>
  <si>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</si>
  <si>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</si>
  <si>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</si>
  <si>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</si>
  <si>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</si>
  <si>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</si>
  <si>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</si>
  <si>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</si>
  <si>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</si>
  <si>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</si>
  <si>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</si>
  <si>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</si>
  <si>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</si>
  <si>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</si>
  <si>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</si>
  <si>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</si>
  <si>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</si>
  <si>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</si>
  <si>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</si>
  <si>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</si>
  <si>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</si>
  <si>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</si>
  <si>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</si>
  <si>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</si>
  <si>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</si>
  <si>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</si>
  <si>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</si>
  <si>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</si>
  <si>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</si>
  <si>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</si>
  <si>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</si>
  <si>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</si>
  <si>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</si>
  <si>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</si>
  <si>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</si>
  <si>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</si>
  <si>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</si>
  <si>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</si>
  <si>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</si>
  <si>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</si>
  <si>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</si>
  <si>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</si>
  <si>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</si>
  <si>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</si>
  <si>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</si>
  <si>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</si>
  <si>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</si>
  <si>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</si>
  <si>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</si>
  <si>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</si>
  <si>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</si>
  <si>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</si>
  <si>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</si>
  <si>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</si>
  <si>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</si>
  <si>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</si>
  <si>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</si>
  <si>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</si>
  <si>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</si>
  <si>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</si>
  <si>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</si>
  <si>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</si>
  <si>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</si>
  <si>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</si>
  <si>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</si>
  <si>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</si>
  <si>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</si>
  <si>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</si>
  <si>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</si>
  <si>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</si>
  <si>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</si>
  <si>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</si>
  <si>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</si>
  <si>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</si>
  <si>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</si>
  <si>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</si>
  <si>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</si>
  <si>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</si>
  <si>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</si>
  <si>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</si>
  <si>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</si>
  <si>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</si>
  <si>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</si>
  <si>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</si>
  <si>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</si>
  <si>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</si>
  <si>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</si>
  <si>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</si>
  <si>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</si>
  <si>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</si>
  <si>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</si>
  <si>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</si>
  <si>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</si>
  <si>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</si>
  <si>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</si>
  <si>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</si>
  <si>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</si>
  <si>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</si>
  <si>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</si>
  <si>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</si>
  <si>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</si>
  <si>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</si>
  <si>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</si>
  <si>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</si>
  <si>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</si>
  <si>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</si>
  <si>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</si>
  <si>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</si>
  <si>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</si>
  <si>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</si>
  <si>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</si>
  <si>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</si>
  <si>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</si>
  <si>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</si>
  <si>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</si>
  <si>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</si>
  <si>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</si>
  <si>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</si>
  <si>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</si>
  <si>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</si>
  <si>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</si>
  <si>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</si>
  <si>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</si>
  <si>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</si>
  <si>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</si>
  <si>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</si>
  <si>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</si>
  <si>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</si>
  <si>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</si>
  <si>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</si>
  <si>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</si>
  <si>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</si>
  <si>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</si>
  <si>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</si>
  <si>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</si>
  <si>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</si>
  <si>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</si>
  <si>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</si>
  <si>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</si>
  <si>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</si>
  <si>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</si>
  <si>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</si>
  <si>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</si>
  <si>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</si>
  <si>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</si>
  <si>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</si>
  <si>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</si>
  <si>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</si>
  <si>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</si>
  <si>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</si>
  <si>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</si>
  <si>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</si>
  <si>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</si>
  <si>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</si>
  <si>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</si>
  <si>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</si>
  <si>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</si>
  <si>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</si>
  <si>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</si>
  <si>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</si>
  <si>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</si>
  <si>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</si>
  <si>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</si>
  <si>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</si>
  <si>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</si>
  <si>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</si>
  <si>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</si>
  <si>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</si>
  <si>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</si>
  <si>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</si>
  <si>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</si>
  <si>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</si>
  <si>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</si>
  <si>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</si>
  <si>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</si>
  <si>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</si>
  <si>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</si>
  <si>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</si>
  <si>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</si>
  <si>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</si>
  <si>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</si>
  <si>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</si>
  <si>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</si>
  <si>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</si>
  <si>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</si>
  <si>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</si>
  <si>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</si>
  <si>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</si>
  <si>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</si>
  <si>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</si>
  <si>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</si>
  <si>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</si>
  <si>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</si>
  <si>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</si>
  <si>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</si>
  <si>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</si>
  <si>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</si>
  <si>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</si>
  <si>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</si>
  <si>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</si>
  <si>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</si>
  <si>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</si>
  <si>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</si>
  <si>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</si>
  <si>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</si>
  <si>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</si>
  <si>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</si>
  <si>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</si>
  <si>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</si>
  <si>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</si>
  <si>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</si>
  <si>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</si>
  <si>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</si>
  <si>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</si>
  <si>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</si>
  <si>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</si>
  <si>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</si>
  <si>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</si>
  <si>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</si>
  <si>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</si>
  <si>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</si>
  <si>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</si>
  <si>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</si>
  <si>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</si>
  <si>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</si>
  <si>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</si>
  <si>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</si>
  <si>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</si>
  <si>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</si>
  <si>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</si>
  <si>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</si>
  <si>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</si>
  <si>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</si>
  <si>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</si>
  <si>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</si>
  <si>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</si>
  <si>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</si>
  <si>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</si>
  <si>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</si>
  <si>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</si>
  <si>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</si>
  <si>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</si>
  <si>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</si>
  <si>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</si>
  <si>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</si>
  <si>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</si>
  <si>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</si>
  <si>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</si>
  <si>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</si>
  <si>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</si>
  <si>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</si>
  <si>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</si>
  <si>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</si>
  <si>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</si>
  <si>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</si>
  <si>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</si>
  <si>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</si>
  <si>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</si>
  <si>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</si>
  <si>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</si>
  <si>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</si>
  <si>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</si>
  <si>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</si>
  <si>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</si>
  <si>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</si>
  <si>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</si>
  <si>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</si>
  <si>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</si>
  <si>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</si>
  <si>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</si>
  <si>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</si>
  <si>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</si>
  <si>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</si>
  <si>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</si>
  <si>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</si>
  <si>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</si>
  <si>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</si>
  <si>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</si>
  <si>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</si>
  <si>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</si>
  <si>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</si>
  <si>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</si>
  <si>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</si>
  <si>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</si>
  <si>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</si>
  <si>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</si>
  <si>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</si>
  <si>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</si>
  <si>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</si>
  <si>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</si>
  <si>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</si>
  <si>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</si>
  <si>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</si>
  <si>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</si>
  <si>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</si>
  <si>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</si>
  <si>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</si>
  <si>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</si>
  <si>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</si>
  <si>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</si>
  <si>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</si>
  <si>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</si>
  <si>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</si>
  <si>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</si>
  <si>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</si>
  <si>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</si>
  <si>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</si>
  <si>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</si>
  <si>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</si>
  <si>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</si>
  <si>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</si>
  <si>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</si>
  <si>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</si>
  <si>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</si>
  <si>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</si>
  <si>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</si>
  <si>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</si>
  <si>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</si>
  <si>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</si>
  <si>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</si>
  <si>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</si>
  <si>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</si>
  <si>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</si>
  <si>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</si>
  <si>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</si>
  <si>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</si>
  <si>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</si>
  <si>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</si>
  <si>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</si>
  <si>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</si>
  <si>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</si>
  <si>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</si>
  <si>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</si>
  <si>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</si>
  <si>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</si>
  <si>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</si>
  <si>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</si>
  <si>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</si>
  <si>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</si>
  <si>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</si>
  <si>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</si>
  <si>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</si>
  <si>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</si>
  <si>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</si>
  <si>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</si>
  <si>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</si>
  <si>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</si>
  <si>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</si>
  <si>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</si>
  <si>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</si>
  <si>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</si>
  <si>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</si>
  <si>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</si>
  <si>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</si>
  <si>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</si>
  <si>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</si>
  <si>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</si>
  <si>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</si>
  <si>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</si>
  <si>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</si>
  <si>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</si>
  <si>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</si>
  <si>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</si>
  <si>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</si>
  <si>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</si>
  <si>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</si>
  <si>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</si>
  <si>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</si>
  <si>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</si>
  <si>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</si>
  <si>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</si>
  <si>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</si>
  <si>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</si>
  <si>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</si>
  <si>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</si>
  <si>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</si>
  <si>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</si>
  <si>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</si>
  <si>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</si>
  <si>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</si>
  <si>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</si>
  <si>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</si>
  <si>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</si>
  <si>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</si>
  <si>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</si>
  <si>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</si>
  <si>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</si>
  <si>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</si>
  <si>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</si>
  <si>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</si>
  <si>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</si>
  <si>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</si>
  <si>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</si>
  <si>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</si>
  <si>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</si>
  <si>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</si>
  <si>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</si>
  <si>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</si>
  <si>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</si>
  <si>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</si>
  <si>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</si>
  <si>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</si>
  <si>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</si>
  <si>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</si>
  <si>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</si>
  <si>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</si>
  <si>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</si>
  <si>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</si>
  <si>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</si>
  <si>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</si>
  <si>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</si>
  <si>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</si>
  <si>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</si>
  <si>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</si>
  <si>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</si>
  <si>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</si>
  <si>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</si>
  <si>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</si>
  <si>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</si>
  <si>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</si>
  <si>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</si>
  <si>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</si>
  <si>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</si>
  <si>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</si>
  <si>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</si>
  <si>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</si>
  <si>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</si>
  <si>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</si>
  <si>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</si>
  <si>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</si>
  <si>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</si>
  <si>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</si>
  <si>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</si>
  <si>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</si>
  <si>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</si>
  <si>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</si>
  <si>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</si>
  <si>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</si>
  <si>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</si>
  <si>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</si>
  <si>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</si>
  <si>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</si>
  <si>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</si>
  <si>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</si>
  <si>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</si>
  <si>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</si>
  <si>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</si>
  <si>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</si>
  <si>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</si>
  <si>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</si>
  <si>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</si>
  <si>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</si>
  <si>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</si>
  <si>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</si>
  <si>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</si>
  <si>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</si>
  <si>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</si>
  <si>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</si>
  <si>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</si>
  <si>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</si>
  <si>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</si>
  <si>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</si>
  <si>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</si>
  <si>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</si>
  <si>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</si>
  <si>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</si>
  <si>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</si>
  <si>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</si>
  <si>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</si>
  <si>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</si>
  <si>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</si>
  <si>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</si>
  <si>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</si>
  <si>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</si>
  <si>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</si>
  <si>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</si>
  <si>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</si>
  <si>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</si>
  <si>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</si>
  <si>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</si>
  <si>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</si>
  <si>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</si>
  <si>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</si>
  <si>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</si>
  <si>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</si>
  <si>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</si>
  <si>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</si>
  <si>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</si>
  <si>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</si>
  <si>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</si>
  <si>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</si>
  <si>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</si>
  <si>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</si>
  <si>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</si>
  <si>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</si>
  <si>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</si>
  <si>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</si>
  <si>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</si>
  <si>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</si>
  <si>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</si>
  <si>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</si>
  <si>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</si>
  <si>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</si>
  <si>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</si>
  <si>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</si>
  <si>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</si>
  <si>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</si>
  <si>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</si>
  <si>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</si>
  <si>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</si>
  <si>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</si>
  <si>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</si>
  <si>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</si>
  <si>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</si>
  <si>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</si>
  <si>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</si>
  <si>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</si>
  <si>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</si>
  <si>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</si>
  <si>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</si>
  <si>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</si>
  <si>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</si>
  <si>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</si>
  <si>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</si>
  <si>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</si>
  <si>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</si>
  <si>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</si>
  <si>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</si>
  <si>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</si>
  <si>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</si>
  <si>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</si>
  <si>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</si>
  <si>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</si>
  <si>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</si>
  <si>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</si>
  <si>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</si>
  <si>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</si>
  <si>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</si>
  <si>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</si>
  <si>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</si>
  <si>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</si>
  <si>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</si>
  <si>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</si>
  <si>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</si>
  <si>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</si>
  <si>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</si>
  <si>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</si>
  <si>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</si>
  <si>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</si>
  <si>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</si>
  <si>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</si>
  <si>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</si>
  <si>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</si>
  <si>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</si>
  <si>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</si>
  <si>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</si>
  <si>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</si>
  <si>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</si>
  <si>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</si>
  <si>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</si>
  <si>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</si>
  <si>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</si>
  <si>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</si>
  <si>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</si>
  <si>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</si>
  <si>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</si>
  <si>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</si>
  <si>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</si>
  <si>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</si>
  <si>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</si>
  <si>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</si>
  <si>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</si>
  <si>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</si>
  <si>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</si>
  <si>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</si>
  <si>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</si>
  <si>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</si>
  <si>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</si>
  <si>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</si>
  <si>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</si>
  <si>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</si>
  <si>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</si>
  <si>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</si>
  <si>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</si>
  <si>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</si>
  <si>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</si>
  <si>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</si>
  <si>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</si>
  <si>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</si>
  <si>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</si>
  <si>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</si>
  <si>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</si>
  <si>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</si>
  <si>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</si>
  <si>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</si>
  <si>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</si>
  <si>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</si>
  <si>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</si>
  <si>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</si>
  <si>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</si>
  <si>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</si>
  <si>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</si>
  <si>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</si>
  <si>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</si>
  <si>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</si>
  <si>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</si>
  <si>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</si>
  <si>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</si>
  <si>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</si>
  <si>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</si>
  <si>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</si>
  <si>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</si>
  <si>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</si>
  <si>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</si>
  <si>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</si>
  <si>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</si>
  <si>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</si>
  <si>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</si>
  <si>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</si>
  <si>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</si>
  <si>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</si>
  <si>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</si>
  <si>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</si>
  <si>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</si>
  <si>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</si>
  <si>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</si>
  <si>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</si>
  <si>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</si>
  <si>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</si>
  <si>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</si>
  <si>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</si>
  <si>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</si>
  <si>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</si>
  <si>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</si>
  <si>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</si>
  <si>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</si>
  <si>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</si>
  <si>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</si>
  <si>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</si>
  <si>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</si>
  <si>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</si>
  <si>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</si>
  <si>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</si>
  <si>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</si>
  <si>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</si>
  <si>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</si>
  <si>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</si>
  <si>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</si>
  <si>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</si>
  <si>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</si>
  <si>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</si>
  <si>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</si>
  <si>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</si>
  <si>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</si>
  <si>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</si>
  <si>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</si>
  <si>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</si>
  <si>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</si>
  <si>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</si>
  <si>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</si>
  <si>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</si>
  <si>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</si>
  <si>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</si>
  <si>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</si>
  <si>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</si>
  <si>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</si>
  <si>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</si>
  <si>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</si>
  <si>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</si>
  <si>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</si>
  <si>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</si>
  <si>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</si>
  <si>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</si>
  <si>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</si>
  <si>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</si>
  <si>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</si>
  <si>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</si>
  <si>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</si>
  <si>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</si>
  <si>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</si>
  <si>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</si>
  <si>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</si>
  <si>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</si>
  <si>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</si>
  <si>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</si>
  <si>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</si>
  <si>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</si>
  <si>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</si>
  <si>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</si>
  <si>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</si>
  <si>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</si>
  <si>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</si>
  <si>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</si>
  <si>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</si>
  <si>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</si>
  <si>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</si>
  <si>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</si>
  <si>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</si>
  <si>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</si>
  <si>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</si>
  <si>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</si>
  <si>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</si>
  <si>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</si>
  <si>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</si>
  <si>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</si>
  <si>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</si>
  <si>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</si>
  <si>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</si>
  <si>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</si>
  <si>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</si>
  <si>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</si>
  <si>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</si>
  <si>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</si>
  <si>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</si>
  <si>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</si>
  <si>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</si>
  <si>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</si>
  <si>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</si>
  <si>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</si>
  <si>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</si>
  <si>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</si>
  <si>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</si>
  <si>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</si>
  <si>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</si>
  <si>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</si>
  <si>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</si>
  <si>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</si>
  <si>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</si>
  <si>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</si>
  <si>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</si>
  <si>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</si>
  <si>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</si>
  <si>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</si>
  <si>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</si>
  <si>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</si>
  <si>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</si>
  <si>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</si>
  <si>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</si>
  <si>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</si>
  <si>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</si>
  <si>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</si>
  <si>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</si>
  <si>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</si>
  <si>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</si>
  <si>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</si>
  <si>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</si>
  <si>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</si>
  <si>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</si>
  <si>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</si>
  <si>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</si>
  <si>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</si>
  <si>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</si>
  <si>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</si>
  <si>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</si>
  <si>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</si>
  <si>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</si>
  <si>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</si>
  <si>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</si>
  <si>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</si>
  <si>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</si>
  <si>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</si>
  <si>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</si>
  <si>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</si>
  <si>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</si>
  <si>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</si>
  <si>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</si>
  <si>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</si>
  <si>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</si>
  <si>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</si>
  <si>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</si>
  <si>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</si>
  <si>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</si>
  <si>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</si>
  <si>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</si>
  <si>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</si>
  <si>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</si>
  <si>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</si>
  <si>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</si>
  <si>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</si>
  <si>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</si>
  <si>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</si>
  <si>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</si>
  <si>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</si>
  <si>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</si>
  <si>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</si>
  <si>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</si>
  <si>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</si>
  <si>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</si>
  <si>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</si>
  <si>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</si>
  <si>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</si>
  <si>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</si>
  <si>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</si>
  <si>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</si>
  <si>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</si>
  <si>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</si>
  <si>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</si>
  <si>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</si>
  <si>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</si>
  <si>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</si>
  <si>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</si>
  <si>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</si>
  <si>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</si>
  <si>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</si>
  <si>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</si>
  <si>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</si>
  <si>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</si>
  <si>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</si>
  <si>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</si>
  <si>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</si>
  <si>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</si>
  <si>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</si>
  <si>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</si>
  <si>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</si>
  <si>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</si>
  <si>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</si>
  <si>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</si>
  <si>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</si>
  <si>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</si>
  <si>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</si>
  <si>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</si>
  <si>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</si>
  <si>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</si>
  <si>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</si>
  <si>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</si>
  <si>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</si>
  <si>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</si>
  <si>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</si>
  <si>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</si>
  <si>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</si>
  <si>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</si>
  <si>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</si>
  <si>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</si>
  <si>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</si>
  <si>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</si>
  <si>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</si>
  <si>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</si>
  <si>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</si>
  <si>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</si>
  <si>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</si>
  <si>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</si>
  <si>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</si>
  <si>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</si>
  <si>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</si>
  <si>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</si>
  <si>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</si>
  <si>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</si>
  <si>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</si>
  <si>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</si>
  <si>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</si>
  <si>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</si>
  <si>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</si>
  <si>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</si>
  <si>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</si>
  <si>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</si>
  <si>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</si>
  <si>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</si>
  <si>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</si>
  <si>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</si>
  <si>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</si>
  <si>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</si>
  <si>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</si>
  <si>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</si>
  <si>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</si>
  <si>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</si>
  <si>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</si>
  <si>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</si>
  <si>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</si>
  <si>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</si>
  <si>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</si>
  <si>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</si>
  <si>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</si>
  <si>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</si>
  <si>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</si>
  <si>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</si>
  <si>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</si>
  <si>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</si>
  <si>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</si>
  <si>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</si>
  <si>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</si>
  <si>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</si>
  <si>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</si>
  <si>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</si>
  <si>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</si>
  <si>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</si>
  <si>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</si>
  <si>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</si>
  <si>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</si>
  <si>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</si>
  <si>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</si>
  <si>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</si>
  <si>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</si>
  <si>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</si>
  <si>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</si>
  <si>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</si>
  <si>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</si>
  <si>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</si>
  <si>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</si>
  <si>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</si>
  <si>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</si>
  <si>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</si>
  <si>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</si>
  <si>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</si>
  <si>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</si>
  <si>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</si>
  <si>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</si>
  <si>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</si>
  <si>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</si>
  <si>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</si>
  <si>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</si>
  <si>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</si>
  <si>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</si>
  <si>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</si>
  <si>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</si>
  <si>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</si>
  <si>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</si>
  <si>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</si>
  <si>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</si>
  <si>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</si>
  <si>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</si>
  <si>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</si>
  <si>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</si>
  <si>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</si>
  <si>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</si>
  <si>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</si>
  <si>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</si>
  <si>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</si>
  <si>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</si>
  <si>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</si>
  <si>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</si>
  <si>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</si>
  <si>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</si>
  <si>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</si>
  <si>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</si>
  <si>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</si>
  <si>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</si>
  <si>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</si>
  <si>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</si>
  <si>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</si>
  <si>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</si>
  <si>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</si>
  <si>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</si>
  <si>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</si>
  <si>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</si>
  <si>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</si>
  <si>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</si>
  <si>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</si>
  <si>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</si>
  <si>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</si>
  <si>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</si>
  <si>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</si>
  <si>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</si>
  <si>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</si>
  <si>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</si>
  <si>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</si>
  <si>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</si>
  <si>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</si>
  <si>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</si>
  <si>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</si>
  <si>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</si>
  <si>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</si>
  <si>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</si>
  <si>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</si>
  <si>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</si>
  <si>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</si>
  <si>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</si>
  <si>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</si>
  <si>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</si>
  <si>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</si>
  <si>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</si>
  <si>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</si>
  <si>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</si>
  <si>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</si>
  <si>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</si>
  <si>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</si>
  <si>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</si>
  <si>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</si>
  <si>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</si>
  <si>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</si>
  <si>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</si>
  <si>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</si>
  <si>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</si>
  <si>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</si>
  <si>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</si>
  <si>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</si>
  <si>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</si>
  <si>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</si>
  <si>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</si>
  <si>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</si>
  <si>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</si>
  <si>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</si>
  <si>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</si>
  <si>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</si>
  <si>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</si>
  <si>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</si>
  <si>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</si>
  <si>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</si>
  <si>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</si>
  <si>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</si>
  <si>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</si>
  <si>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</si>
  <si>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</si>
  <si>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</si>
  <si>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</si>
  <si>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</si>
  <si>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</si>
  <si>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</si>
  <si>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</si>
  <si>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</si>
  <si>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</si>
  <si>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</si>
  <si>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</si>
  <si>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</si>
  <si>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</si>
  <si>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</si>
  <si>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</si>
  <si>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</si>
  <si>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</si>
  <si>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</si>
  <si>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</si>
  <si>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</si>
  <si>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</si>
  <si>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</si>
  <si>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</si>
  <si>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</si>
  <si>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</si>
  <si>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</si>
  <si>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</si>
  <si>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</si>
  <si>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</si>
  <si>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</si>
  <si>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</si>
  <si>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</si>
  <si>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</si>
  <si>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</si>
  <si>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</si>
  <si>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</si>
  <si>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</si>
  <si>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</si>
  <si>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</si>
  <si>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</si>
  <si>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</si>
  <si>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</si>
  <si>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</si>
  <si>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</si>
  <si>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</si>
  <si>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</si>
  <si>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</si>
  <si>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</si>
  <si>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</si>
  <si>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</si>
  <si>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</si>
  <si>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</si>
  <si>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</si>
  <si>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</si>
  <si>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</si>
  <si>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</si>
  <si>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</si>
  <si>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</si>
  <si>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</si>
  <si>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</si>
  <si>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</si>
  <si>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</si>
  <si>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</si>
  <si>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</si>
  <si>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</si>
  <si>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</si>
  <si>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</si>
  <si>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</si>
  <si>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</si>
  <si>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</si>
  <si>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</si>
  <si>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</si>
  <si>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</si>
  <si>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</si>
  <si>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</si>
  <si>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</si>
  <si>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</si>
  <si>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</si>
  <si>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</si>
  <si>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</si>
  <si>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</si>
  <si>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</si>
  <si>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</si>
  <si>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</si>
  <si>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</si>
  <si>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</si>
  <si>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</si>
  <si>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</si>
  <si>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</si>
  <si>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</si>
  <si>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</si>
  <si>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</si>
  <si>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</si>
  <si>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</si>
  <si>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</si>
  <si>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</si>
  <si>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</si>
  <si>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</si>
  <si>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</si>
  <si>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</si>
  <si>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</si>
  <si>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</si>
  <si>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</si>
  <si>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</si>
  <si>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</si>
  <si>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</si>
  <si>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</si>
  <si>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</si>
  <si>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</si>
  <si>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</si>
  <si>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</si>
  <si>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</si>
  <si>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</si>
  <si>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</si>
  <si>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</si>
  <si>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</si>
  <si>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</si>
  <si>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</si>
  <si>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</si>
  <si>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</si>
  <si>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</si>
  <si>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</si>
  <si>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</si>
  <si>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</si>
  <si>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</si>
  <si>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</si>
  <si>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</si>
  <si>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</si>
  <si>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</si>
  <si>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</si>
  <si>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</si>
  <si>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</si>
  <si>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</si>
  <si>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</si>
  <si>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</si>
  <si>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</si>
  <si>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</si>
  <si>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</si>
  <si>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</si>
  <si>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</si>
  <si>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</si>
  <si>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</si>
  <si>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</si>
  <si>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</si>
  <si>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</si>
  <si>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</si>
  <si>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</si>
  <si>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</si>
  <si>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</si>
  <si>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</si>
  <si>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</si>
  <si>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</si>
  <si>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</si>
  <si>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</si>
  <si>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</si>
  <si>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</si>
  <si>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</si>
  <si>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</si>
  <si>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</si>
  <si>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</si>
  <si>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</si>
  <si>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</si>
  <si>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</si>
  <si>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</si>
  <si>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</si>
  <si>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</si>
  <si>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</si>
  <si>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</si>
  <si>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</si>
  <si>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</si>
  <si>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</si>
  <si>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</si>
  <si>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</si>
  <si>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</si>
  <si>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</si>
  <si>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</si>
  <si>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</si>
  <si>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</si>
  <si>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</si>
  <si>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</si>
  <si>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</si>
  <si>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</si>
  <si>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</si>
  <si>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</si>
  <si>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</si>
  <si>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</si>
  <si>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</si>
  <si>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</si>
  <si>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</si>
  <si>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</si>
  <si>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</si>
  <si>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</si>
  <si>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</si>
  <si>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</si>
  <si>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</si>
  <si>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</si>
  <si>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</si>
  <si>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</si>
  <si>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</si>
  <si>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</si>
  <si>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</si>
  <si>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</si>
  <si>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</si>
  <si>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</si>
  <si>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</si>
  <si>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</si>
  <si>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</si>
  <si>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</si>
  <si>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</si>
  <si>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</si>
  <si>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</si>
  <si>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</si>
  <si>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</si>
  <si>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</si>
  <si>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</si>
  <si>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</si>
  <si>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</si>
  <si>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</si>
  <si>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</si>
  <si>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</si>
  <si>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</si>
  <si>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</si>
  <si>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</si>
  <si>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</si>
  <si>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</si>
  <si>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</si>
  <si>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</si>
  <si>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</si>
  <si>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</si>
  <si>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</si>
  <si>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</si>
  <si>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</si>
  <si>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</si>
  <si>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</si>
  <si>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</si>
  <si>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</si>
  <si>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</si>
  <si>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</si>
  <si>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</si>
  <si>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</si>
  <si>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</si>
  <si>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</si>
  <si>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</si>
  <si>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</si>
  <si>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</si>
  <si>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</si>
  <si>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</si>
  <si>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</si>
  <si>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</si>
  <si>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</si>
  <si>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</si>
  <si>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</si>
  <si>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</si>
  <si>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</si>
  <si>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</si>
  <si>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</si>
  <si>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</si>
  <si>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</si>
  <si>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</si>
  <si>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</si>
  <si>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</si>
  <si>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</si>
  <si>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</si>
  <si>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</si>
  <si>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</si>
  <si>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</si>
  <si>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</si>
  <si>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</si>
  <si>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</si>
  <si>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</si>
  <si>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</si>
  <si>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</si>
  <si>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</si>
  <si>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</si>
  <si>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</si>
  <si>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</si>
  <si>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</si>
  <si>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</si>
  <si>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</si>
  <si>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</si>
  <si>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</si>
  <si>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</si>
  <si>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</si>
  <si>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</si>
  <si>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</si>
  <si>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</si>
  <si>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</si>
  <si>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</si>
  <si>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</si>
  <si>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</si>
  <si>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</si>
  <si>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</si>
  <si>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</si>
  <si>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</si>
  <si>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</si>
  <si>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</si>
  <si>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</si>
  <si>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</si>
  <si>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</si>
  <si>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</si>
  <si>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</si>
  <si>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</si>
  <si>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</si>
  <si>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</si>
  <si>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</si>
  <si>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</si>
  <si>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</si>
  <si>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</si>
  <si>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</si>
  <si>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</si>
  <si>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</si>
  <si>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</si>
  <si>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</si>
  <si>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</si>
  <si>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</si>
  <si>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</si>
  <si>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</si>
  <si>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</si>
  <si>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</si>
  <si>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</si>
  <si>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</si>
  <si>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</si>
  <si>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</si>
  <si>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</si>
  <si>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</si>
  <si>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</si>
  <si>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</si>
  <si>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</si>
  <si>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</si>
  <si>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</si>
  <si>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</si>
  <si>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</si>
  <si>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</si>
  <si>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</si>
  <si>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</si>
  <si>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</si>
  <si>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</si>
  <si>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</si>
  <si>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</si>
  <si>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</si>
  <si>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</si>
  <si>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</si>
  <si>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</si>
  <si>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</si>
  <si>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</si>
  <si>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</si>
  <si>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</si>
  <si>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</si>
  <si>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</si>
  <si>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</si>
  <si>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</si>
  <si>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</si>
  <si>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</si>
  <si>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</si>
  <si>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</si>
  <si>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</si>
  <si>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</si>
  <si>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</si>
  <si>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</si>
  <si>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</si>
  <si>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</si>
  <si>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</si>
  <si>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</si>
  <si>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</si>
  <si>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</si>
  <si>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</si>
  <si>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</si>
  <si>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</si>
  <si>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</si>
  <si>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</si>
  <si>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</si>
  <si>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</si>
  <si>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</si>
  <si>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</si>
  <si>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</si>
  <si>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</si>
  <si>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</si>
  <si>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</si>
  <si>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</si>
  <si>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</si>
  <si>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</si>
  <si>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</si>
  <si>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</si>
  <si>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</si>
  <si>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</si>
  <si>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</si>
  <si>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</si>
  <si>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</si>
  <si>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</si>
  <si>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</si>
  <si>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</si>
  <si>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</si>
  <si>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</si>
  <si>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</si>
  <si>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</si>
  <si>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</si>
  <si>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</si>
  <si>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</si>
  <si>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</si>
  <si>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</si>
  <si>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</si>
  <si>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</si>
  <si>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</si>
  <si>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</si>
  <si>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</si>
  <si>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</si>
  <si>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</si>
  <si>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</si>
  <si>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</si>
  <si>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</si>
  <si>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</si>
  <si>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</si>
  <si>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</si>
  <si>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</si>
  <si>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</si>
  <si>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</si>
  <si>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</si>
  <si>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</si>
  <si>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</si>
  <si>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</si>
  <si>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</si>
  <si>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</si>
  <si>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</si>
  <si>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</si>
  <si>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</si>
  <si>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</si>
  <si>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</si>
  <si>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</si>
  <si>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</si>
  <si>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</si>
  <si>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</si>
  <si>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</si>
  <si>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</si>
  <si>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</si>
  <si>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</si>
  <si>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</si>
  <si>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</si>
  <si>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</si>
  <si>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</si>
  <si>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</si>
  <si>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</si>
  <si>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</si>
  <si>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</si>
  <si>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</si>
  <si>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</si>
  <si>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</si>
  <si>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</si>
  <si>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</si>
  <si>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</si>
  <si>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</si>
  <si>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</si>
  <si>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</si>
  <si>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</si>
  <si>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</si>
  <si>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</si>
  <si>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</si>
  <si>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</si>
  <si>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</si>
  <si>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</si>
  <si>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</si>
  <si>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</si>
  <si>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</si>
  <si>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</si>
  <si>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</si>
  <si>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</si>
  <si>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</si>
  <si>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</si>
  <si>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</si>
  <si>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</si>
  <si>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</si>
  <si>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</si>
  <si>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</si>
  <si>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</si>
  <si>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</si>
  <si>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</si>
  <si>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</si>
  <si>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</si>
  <si>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</si>
  <si>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</si>
  <si>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</si>
  <si>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</si>
  <si>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</si>
  <si>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</si>
  <si>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</si>
  <si>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</si>
  <si>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</si>
  <si>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</si>
  <si>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</si>
  <si>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</si>
  <si>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</si>
  <si>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</si>
  <si>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</si>
  <si>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</si>
  <si>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</si>
  <si>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</si>
  <si>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</si>
  <si>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</si>
  <si>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</si>
  <si>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</si>
  <si>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</si>
  <si>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</si>
  <si>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</si>
  <si>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</si>
  <si>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</si>
  <si>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</si>
  <si>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</si>
  <si>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</si>
  <si>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</si>
  <si>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</si>
  <si>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</si>
  <si>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</si>
  <si>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</si>
  <si>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</si>
  <si>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</si>
  <si>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</si>
  <si>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</si>
  <si>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</si>
  <si>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</si>
  <si>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</si>
  <si>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</si>
  <si>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</si>
  <si>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</si>
  <si>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</si>
  <si>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</si>
  <si>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</si>
  <si>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</si>
  <si>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</si>
  <si>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</si>
  <si>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</si>
  <si>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</si>
  <si>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</si>
  <si>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</si>
  <si>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</si>
  <si>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</si>
  <si>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</si>
  <si>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</si>
  <si>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</si>
  <si>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</si>
  <si>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</si>
  <si>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</si>
  <si>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</si>
  <si>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</si>
  <si>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</si>
  <si>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</si>
  <si>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</si>
  <si>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</si>
  <si>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</si>
  <si>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</si>
  <si>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</si>
  <si>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</si>
  <si>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</si>
  <si>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</si>
  <si>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</si>
  <si>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</si>
  <si>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</si>
  <si>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</si>
  <si>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</si>
  <si>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</si>
  <si>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</si>
  <si>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</si>
  <si>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</si>
  <si>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</si>
  <si>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</si>
  <si>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</si>
  <si>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</si>
  <si>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</si>
  <si>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</si>
  <si>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</si>
  <si>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</si>
  <si>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</si>
  <si>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</si>
  <si>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</si>
  <si>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</si>
  <si>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</si>
  <si>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</si>
  <si>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</si>
  <si>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</si>
  <si>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</si>
  <si>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</si>
  <si>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</si>
  <si>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</si>
  <si>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</si>
  <si>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</si>
  <si>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</si>
  <si>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</si>
  <si>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</si>
  <si>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</si>
  <si>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</si>
  <si>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</si>
  <si>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</si>
  <si>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</si>
  <si>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</si>
  <si>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</si>
  <si>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</si>
  <si>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</si>
  <si>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</si>
  <si>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</si>
  <si>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</si>
  <si>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</si>
  <si>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</si>
  <si>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</si>
  <si>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</si>
  <si>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</si>
  <si>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</si>
  <si>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</si>
  <si>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</si>
  <si>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</si>
  <si>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</si>
  <si>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</si>
  <si>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</si>
  <si>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</si>
  <si>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</si>
  <si>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</si>
  <si>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</si>
  <si>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</si>
  <si>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</si>
  <si>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</si>
  <si>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</si>
  <si>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</si>
  <si>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</si>
  <si>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</si>
  <si>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</si>
  <si>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</si>
  <si>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</si>
  <si>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</si>
  <si>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</si>
  <si>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</si>
  <si>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</si>
  <si>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</si>
  <si>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</si>
  <si>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</si>
  <si>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</si>
  <si>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</si>
  <si>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</si>
  <si>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</si>
  <si>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</si>
  <si>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</si>
  <si>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</si>
  <si>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</si>
  <si>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</si>
  <si>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</si>
  <si>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</si>
  <si>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</si>
  <si>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</si>
  <si>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</si>
  <si>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</si>
  <si>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</si>
  <si>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</si>
  <si>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</si>
  <si>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</si>
  <si>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</si>
  <si>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</si>
  <si>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</si>
  <si>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</si>
  <si>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</si>
  <si>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</si>
  <si>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</si>
  <si>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</si>
  <si>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</si>
  <si>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</si>
  <si>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</si>
  <si>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</si>
  <si>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</si>
  <si>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</si>
  <si>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</si>
  <si>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</si>
  <si>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</si>
  <si>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</si>
  <si>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</si>
  <si>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</si>
  <si>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</si>
  <si>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</si>
  <si>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</si>
  <si>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</si>
  <si>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</si>
  <si>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</si>
  <si>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</si>
  <si>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</si>
  <si>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</si>
  <si>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</si>
  <si>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</si>
  <si>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</si>
  <si>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</si>
  <si>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</si>
  <si>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</si>
  <si>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</si>
  <si>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</si>
  <si>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</si>
  <si>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</si>
  <si>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</si>
  <si>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</si>
  <si>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</si>
  <si>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</si>
  <si>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</si>
  <si>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</si>
  <si>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</si>
  <si>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</si>
  <si>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</si>
  <si>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</si>
  <si>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</si>
  <si>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</si>
  <si>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</si>
  <si>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</si>
  <si>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</si>
  <si>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</si>
  <si>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</si>
  <si>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</si>
  <si>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</si>
  <si>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</si>
  <si>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</si>
  <si>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</si>
  <si>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</si>
  <si>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</si>
  <si>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</si>
  <si>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</si>
  <si>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</si>
  <si>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</si>
  <si>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</si>
  <si>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</si>
  <si>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</si>
  <si>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</si>
  <si>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</si>
  <si>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</si>
  <si>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</si>
  <si>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</si>
  <si>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</si>
  <si>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</si>
  <si>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</si>
  <si>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</si>
  <si>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</si>
  <si>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</si>
  <si>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</si>
  <si>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</si>
  <si>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</si>
  <si>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</si>
  <si>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</si>
  <si>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</si>
  <si>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</si>
  <si>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</si>
  <si>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</si>
  <si>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</si>
  <si>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</si>
  <si>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</si>
  <si>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</si>
  <si>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</si>
  <si>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</si>
  <si>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</si>
  <si>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</si>
  <si>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</si>
  <si>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</si>
  <si>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</si>
  <si>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</si>
  <si>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</si>
  <si>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</si>
  <si>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</si>
  <si>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</si>
  <si>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</si>
  <si>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</si>
  <si>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</si>
  <si>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</si>
  <si>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</si>
  <si>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</si>
  <si>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</si>
  <si>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</si>
  <si>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</si>
  <si>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</si>
  <si>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</si>
  <si>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</si>
  <si>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</si>
  <si>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</si>
  <si>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</si>
  <si>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</si>
  <si>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</si>
  <si>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</si>
  <si>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</si>
  <si>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</si>
  <si>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</si>
  <si>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</si>
  <si>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</si>
  <si>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</si>
  <si>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</si>
  <si>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</si>
  <si>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</si>
  <si>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</si>
  <si>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</si>
  <si>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</si>
  <si>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</si>
  <si>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</si>
  <si>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</si>
  <si>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</si>
  <si>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</si>
  <si>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</si>
  <si>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</si>
  <si>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</si>
  <si>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</si>
  <si>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</si>
  <si>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</si>
  <si>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</si>
  <si>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</si>
  <si>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</si>
  <si>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</si>
  <si>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</si>
  <si>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</si>
  <si>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</si>
  <si>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</si>
  <si>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</si>
  <si>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</si>
  <si>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</si>
  <si>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</si>
  <si>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</si>
  <si>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</si>
  <si>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</si>
  <si>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</si>
  <si>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</si>
  <si>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</si>
  <si>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</si>
  <si>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</si>
  <si>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</si>
  <si>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</si>
  <si>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</si>
  <si>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</si>
  <si>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</si>
  <si>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</si>
  <si>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</si>
  <si>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</si>
  <si>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</si>
  <si>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</si>
  <si>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</si>
  <si>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</si>
  <si>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</si>
  <si>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</si>
  <si>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</si>
  <si>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</si>
  <si>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</si>
  <si>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</si>
  <si>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</si>
  <si>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</si>
  <si>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</si>
  <si>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</si>
  <si>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</si>
  <si>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</si>
  <si>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</si>
  <si>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</si>
  <si>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</si>
  <si>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</si>
  <si>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</si>
  <si>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</si>
  <si>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</si>
  <si>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</si>
  <si>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</si>
  <si>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</si>
  <si>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</si>
  <si>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</si>
  <si>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</si>
  <si>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</si>
  <si>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</si>
  <si>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</si>
  <si>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</si>
  <si>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</si>
  <si>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</si>
  <si>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</si>
  <si>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</si>
  <si>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</si>
  <si>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</si>
  <si>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</si>
  <si>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</si>
  <si>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</si>
  <si>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</si>
  <si>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</si>
  <si>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</si>
  <si>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</si>
  <si>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</si>
  <si>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</si>
  <si>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</si>
  <si>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</si>
  <si>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</si>
  <si>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</si>
  <si>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</si>
  <si>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</si>
  <si>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</si>
  <si>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</si>
  <si>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</si>
  <si>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</si>
  <si>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</si>
  <si>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</si>
  <si>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</si>
  <si>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</si>
  <si>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</si>
  <si>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</si>
  <si>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</si>
  <si>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</si>
  <si>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</si>
  <si>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</si>
  <si>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</si>
  <si>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</si>
  <si>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</si>
  <si>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</si>
  <si>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</si>
  <si>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</si>
  <si>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</si>
  <si>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</si>
  <si>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</si>
  <si>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</si>
  <si>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</si>
  <si>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</si>
  <si>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</si>
  <si>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</si>
  <si>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</si>
  <si>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</si>
  <si>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</si>
  <si>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</si>
  <si>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</si>
  <si>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</si>
  <si>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</si>
  <si>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</si>
  <si>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</si>
  <si>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</si>
  <si>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</si>
  <si>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</si>
  <si>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</si>
  <si>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</si>
  <si>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</si>
  <si>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</si>
  <si>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</si>
  <si>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</si>
  <si>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</si>
  <si>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</si>
  <si>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</si>
  <si>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</si>
  <si>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</si>
  <si>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</si>
  <si>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</si>
  <si>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</si>
  <si>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</si>
  <si>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</si>
  <si>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</si>
  <si>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</si>
  <si>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</si>
  <si>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</si>
  <si>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</si>
  <si>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</si>
  <si>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</si>
  <si>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</si>
  <si>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</si>
  <si>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</si>
  <si>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</si>
  <si>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</si>
  <si>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</si>
  <si>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</si>
  <si>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</si>
  <si>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</si>
  <si>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</si>
  <si>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</si>
  <si>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</si>
  <si>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</si>
  <si>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</si>
  <si>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</si>
  <si>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</si>
  <si>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</si>
  <si>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</si>
  <si>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</si>
  <si>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</si>
  <si>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</si>
  <si>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</si>
  <si>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</si>
  <si>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</si>
  <si>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</si>
  <si>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</si>
  <si>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</si>
  <si>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</si>
  <si>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</si>
  <si>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</si>
  <si>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</si>
  <si>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</si>
  <si>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</si>
  <si>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</si>
  <si>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</si>
  <si>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</si>
  <si>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</si>
  <si>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</si>
  <si>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</si>
  <si>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</si>
  <si>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</si>
  <si>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</si>
  <si>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</si>
  <si>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</si>
  <si>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</si>
  <si>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</si>
  <si>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</si>
  <si>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</si>
  <si>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</si>
  <si>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</si>
  <si>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</si>
  <si>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</si>
  <si>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</si>
  <si>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</si>
  <si>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</si>
  <si>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</si>
  <si>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</si>
  <si>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</si>
  <si>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</si>
  <si>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</si>
  <si>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</si>
  <si>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</si>
  <si>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</si>
  <si>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</si>
  <si>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</si>
  <si>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</si>
  <si>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</si>
  <si>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</si>
  <si>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</si>
  <si>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</si>
  <si>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</si>
  <si>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</si>
  <si>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</si>
  <si>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</si>
  <si>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</si>
  <si>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</si>
  <si>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</si>
  <si>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</si>
  <si>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</si>
  <si>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</si>
  <si>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</si>
  <si>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</si>
  <si>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</si>
  <si>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</si>
  <si>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</si>
  <si>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</si>
  <si>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</si>
  <si>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</si>
  <si>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</si>
  <si>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</si>
  <si>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</si>
  <si>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</si>
  <si>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</si>
  <si>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</si>
  <si>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</si>
  <si>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</si>
  <si>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</si>
  <si>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</si>
  <si>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</si>
  <si>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</si>
  <si>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</si>
  <si>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</si>
  <si>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</si>
  <si>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</si>
  <si>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</si>
  <si>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</si>
  <si>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</si>
  <si>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</si>
  <si>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</si>
  <si>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</si>
  <si>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</si>
  <si>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</si>
  <si>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</si>
  <si>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</si>
  <si>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</si>
  <si>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</si>
  <si>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</si>
  <si>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</si>
  <si>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</si>
  <si>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</si>
  <si>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</si>
  <si>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</si>
  <si>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</si>
  <si>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</si>
  <si>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</si>
  <si>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</si>
  <si>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</si>
  <si>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</si>
  <si>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</si>
  <si>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</si>
  <si>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</si>
  <si>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</si>
  <si>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</si>
  <si>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</si>
  <si>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</si>
  <si>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</si>
  <si>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</si>
  <si>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</si>
  <si>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</si>
  <si>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</si>
  <si>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</si>
  <si>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</si>
  <si>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</si>
  <si>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</si>
  <si>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</si>
  <si>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</si>
  <si>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</si>
  <si>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</si>
  <si>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</si>
  <si>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</si>
  <si>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</si>
  <si>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</si>
  <si>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</si>
  <si>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</si>
  <si>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</si>
  <si>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</si>
  <si>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</si>
  <si>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</si>
  <si>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</si>
  <si>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</si>
  <si>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</si>
  <si>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</si>
  <si>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</si>
  <si>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</si>
  <si>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</si>
  <si>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</si>
  <si>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</si>
  <si>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</si>
  <si>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</si>
  <si>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</si>
  <si>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</si>
  <si>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</si>
  <si>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</si>
  <si>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</si>
  <si>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</si>
  <si>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</si>
  <si>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</si>
  <si>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</si>
  <si>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</si>
  <si>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</si>
  <si>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</si>
  <si>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</si>
  <si>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</si>
  <si>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</si>
  <si>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</si>
  <si>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</si>
  <si>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</si>
  <si>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</si>
  <si>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</si>
  <si>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</si>
  <si>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</si>
  <si>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</si>
  <si>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</si>
  <si>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</si>
  <si>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</si>
  <si>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</si>
  <si>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</si>
  <si>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</si>
  <si>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</si>
  <si>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</si>
  <si>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</si>
  <si>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</si>
  <si>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</si>
  <si>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</si>
  <si>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</si>
  <si>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</si>
  <si>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</si>
  <si>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</si>
  <si>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</si>
  <si>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</si>
  <si>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</si>
  <si>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</si>
  <si>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</si>
  <si>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</si>
  <si>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</si>
  <si>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</si>
  <si>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</si>
  <si>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</si>
  <si>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</si>
  <si>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</si>
  <si>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</si>
  <si>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</si>
  <si>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</si>
  <si>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</si>
  <si>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</si>
  <si>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</si>
  <si>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</si>
  <si>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</si>
  <si>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</si>
  <si>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</si>
  <si>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</si>
  <si>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</si>
  <si>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</si>
  <si>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</si>
  <si>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</si>
  <si>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</si>
  <si>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</si>
  <si>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</si>
  <si>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</si>
  <si>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</si>
  <si>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</si>
  <si>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</si>
  <si>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</si>
  <si>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</si>
  <si>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</si>
  <si>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</si>
  <si>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</si>
  <si>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</si>
  <si>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</si>
  <si>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</si>
  <si>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</si>
  <si>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</si>
  <si>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</si>
  <si>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</si>
  <si>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</si>
  <si>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</si>
  <si>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</si>
  <si>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</si>
  <si>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</si>
  <si>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</si>
  <si>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</si>
  <si>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</si>
  <si>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</si>
  <si>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</si>
  <si>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</si>
  <si>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</si>
  <si>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</si>
  <si>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</si>
  <si>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</si>
  <si>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</si>
  <si>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</si>
  <si>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</si>
  <si>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</si>
  <si>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</si>
  <si>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</si>
  <si>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</si>
  <si>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</si>
  <si>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</si>
  <si>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</si>
  <si>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</si>
  <si>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</si>
  <si>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</si>
  <si>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</si>
  <si>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</si>
  <si>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</si>
  <si>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</si>
  <si>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</si>
  <si>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</si>
  <si>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</si>
  <si>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</si>
  <si>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</si>
  <si>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</si>
  <si>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</si>
  <si>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</si>
  <si>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</si>
  <si>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</si>
  <si>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</si>
  <si>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</si>
  <si>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</si>
  <si>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</si>
  <si>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</si>
  <si>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</si>
  <si>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</si>
  <si>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</si>
  <si>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</si>
  <si>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</si>
  <si>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</si>
  <si>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</si>
  <si>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</si>
  <si>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</si>
  <si>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</si>
  <si>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</si>
  <si>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</si>
  <si>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</si>
  <si>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</si>
  <si>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</si>
  <si>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</si>
  <si>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</si>
  <si>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</si>
  <si>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</si>
  <si>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</si>
  <si>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</si>
  <si>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</si>
  <si>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</si>
  <si>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</si>
  <si>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</si>
  <si>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</si>
  <si>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</si>
  <si>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</si>
  <si>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</si>
  <si>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</si>
  <si>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</si>
  <si>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</si>
  <si>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</si>
  <si>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</si>
  <si>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</si>
  <si>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</si>
  <si>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</si>
  <si>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</si>
  <si>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</si>
  <si>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</si>
  <si>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</si>
  <si>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</si>
  <si>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</si>
  <si>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</si>
  <si>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</si>
  <si>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</si>
  <si>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</si>
  <si>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</si>
  <si>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</si>
  <si>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</si>
  <si>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</si>
  <si>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</si>
  <si>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</si>
  <si>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</si>
  <si>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</si>
  <si>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</si>
  <si>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</si>
  <si>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</si>
  <si>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</si>
  <si>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</si>
  <si>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</si>
  <si>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</si>
  <si>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</si>
  <si>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</si>
  <si>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</si>
  <si>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</si>
  <si>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</si>
  <si>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</si>
  <si>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</si>
  <si>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</si>
  <si>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</si>
  <si>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</si>
  <si>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</si>
  <si>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</si>
  <si>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</si>
  <si>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</si>
  <si>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</si>
  <si>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</si>
  <si>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</si>
  <si>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</si>
  <si>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</si>
  <si>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</si>
  <si>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</si>
  <si>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</si>
  <si>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</si>
  <si>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</si>
  <si>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</si>
  <si>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</si>
  <si>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</si>
  <si>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</si>
  <si>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</si>
  <si>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</si>
  <si>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</si>
  <si>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</si>
  <si>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</si>
  <si>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</si>
  <si>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</si>
  <si>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</si>
  <si>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</si>
  <si>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</si>
  <si>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</si>
  <si>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</si>
  <si>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</si>
  <si>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</si>
  <si>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</si>
  <si>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</si>
  <si>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</si>
  <si>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</si>
  <si>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</si>
  <si>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</si>
  <si>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</si>
  <si>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</si>
  <si>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</si>
  <si>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</si>
  <si>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</si>
  <si>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</si>
  <si>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</si>
  <si>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</si>
  <si>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</si>
  <si>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</si>
  <si>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</si>
  <si>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</si>
  <si>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</si>
  <si>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</si>
  <si>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</si>
  <si>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</si>
  <si>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</si>
  <si>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</si>
  <si>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</si>
  <si>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</si>
  <si>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</si>
  <si>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</si>
  <si>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</si>
  <si>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</si>
  <si>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</si>
  <si>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</si>
  <si>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</si>
  <si>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</si>
  <si>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</si>
  <si>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</si>
  <si>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</si>
  <si>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</si>
  <si>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</si>
  <si>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</si>
  <si>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</si>
  <si>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</si>
  <si>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</si>
  <si>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</si>
  <si>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</si>
  <si>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</si>
  <si>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</si>
  <si>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</si>
  <si>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</si>
  <si>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</si>
  <si>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</si>
  <si>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</si>
  <si>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</si>
  <si>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</si>
  <si>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</si>
  <si>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</si>
  <si>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</si>
  <si>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</si>
  <si>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</si>
  <si>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</si>
  <si>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</si>
  <si>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</si>
  <si>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</si>
  <si>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</si>
  <si>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</si>
  <si>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</si>
  <si>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</si>
  <si>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</si>
  <si>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</si>
  <si>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</si>
  <si>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</si>
  <si>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</si>
  <si>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</si>
  <si>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</si>
  <si>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</si>
  <si>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</si>
  <si>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</si>
  <si>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</si>
  <si>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</si>
  <si>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</si>
  <si>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</si>
  <si>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</si>
  <si>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</si>
  <si>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</si>
  <si>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</si>
  <si>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</si>
  <si>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</si>
  <si>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</si>
  <si>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</si>
  <si>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</si>
  <si>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</si>
  <si>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</si>
  <si>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</si>
  <si>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</si>
  <si>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</si>
  <si>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</si>
  <si>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</si>
  <si>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</si>
  <si>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</si>
  <si>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</si>
  <si>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</si>
  <si>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</si>
  <si>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</si>
  <si>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</si>
  <si>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</si>
  <si>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</si>
  <si>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</si>
  <si>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</si>
  <si>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</si>
  <si>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</si>
  <si>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</si>
  <si>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</si>
  <si>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</si>
  <si>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</si>
  <si>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</si>
  <si>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</si>
  <si>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</si>
  <si>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</si>
  <si>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</si>
  <si>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</si>
  <si>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</si>
  <si>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</si>
  <si>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</si>
  <si>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</si>
  <si>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</si>
  <si>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</si>
  <si>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</si>
  <si>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</si>
  <si>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</si>
  <si>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</si>
  <si>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</si>
  <si>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</si>
  <si>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</si>
  <si>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</si>
  <si>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</si>
  <si>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</si>
  <si>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</si>
  <si>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</si>
  <si>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</si>
  <si>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</si>
  <si>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</si>
  <si>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</si>
  <si>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</si>
  <si>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</si>
  <si>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</si>
  <si>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</si>
  <si>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</si>
  <si>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</si>
  <si>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</si>
  <si>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</si>
  <si>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</si>
  <si>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</si>
  <si>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</si>
  <si>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</si>
  <si>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</si>
  <si>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</si>
  <si>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</si>
  <si>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</si>
  <si>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</si>
  <si>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</si>
  <si>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</si>
  <si>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</si>
  <si>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</si>
  <si>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</si>
  <si>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</si>
  <si>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</si>
  <si>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</si>
  <si>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</si>
  <si>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</si>
  <si>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</si>
  <si>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</si>
  <si>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</si>
  <si>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</si>
  <si>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</si>
  <si>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</si>
  <si>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</si>
  <si>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</si>
  <si>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</si>
  <si>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</si>
  <si>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</si>
  <si>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</si>
  <si>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</si>
  <si>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</si>
  <si>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</si>
  <si>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</si>
  <si>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</si>
  <si>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</si>
  <si>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</si>
  <si>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</si>
  <si>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</si>
  <si>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</si>
  <si>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</si>
  <si>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</si>
  <si>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</si>
  <si>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</si>
  <si>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</si>
  <si>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</si>
  <si>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</si>
  <si>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</si>
  <si>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</si>
  <si>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</si>
  <si>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</si>
  <si>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</si>
  <si>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</si>
  <si>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</si>
  <si>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</si>
  <si>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</si>
  <si>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</si>
  <si>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</si>
  <si>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</si>
  <si>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</si>
  <si>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</si>
  <si>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</si>
  <si>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</si>
  <si>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</si>
  <si>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</si>
  <si>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</si>
  <si>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</si>
  <si>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</si>
  <si>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</si>
  <si>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</si>
  <si>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</si>
  <si>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</si>
  <si>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</si>
  <si>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</si>
  <si>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</si>
  <si>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</si>
  <si>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</si>
  <si>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</si>
  <si>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</si>
  <si>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</si>
  <si>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</si>
  <si>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</si>
  <si>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</si>
  <si>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</si>
  <si>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</si>
  <si>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</si>
  <si>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</si>
  <si>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</si>
  <si>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</si>
  <si>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</si>
  <si>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</si>
  <si>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</si>
  <si>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</si>
  <si>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</si>
  <si>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</si>
  <si>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</si>
  <si>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</si>
  <si>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</si>
  <si>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</si>
  <si>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</si>
  <si>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</si>
  <si>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</si>
  <si>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</si>
  <si>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</si>
  <si>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</si>
  <si>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</si>
  <si>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</si>
  <si>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</si>
  <si>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</si>
  <si>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</si>
  <si>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</si>
  <si>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</si>
  <si>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</si>
  <si>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</si>
  <si>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</si>
  <si>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</si>
  <si>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</si>
  <si>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</si>
  <si>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</si>
  <si>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</si>
  <si>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</si>
  <si>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</si>
  <si>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</si>
  <si>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</si>
  <si>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</si>
  <si>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</si>
  <si>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</si>
  <si>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</si>
  <si>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</si>
  <si>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</si>
  <si>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</si>
  <si>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</si>
  <si>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</si>
  <si>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</si>
  <si>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</si>
  <si>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</si>
  <si>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</si>
  <si>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</si>
  <si>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</si>
  <si>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</si>
  <si>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</si>
  <si>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</si>
  <si>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</si>
  <si>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</si>
  <si>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</si>
  <si>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</si>
  <si>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</si>
  <si>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</si>
  <si>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</si>
  <si>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</si>
  <si>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</si>
  <si>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</si>
  <si>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</si>
  <si>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</si>
  <si>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</si>
  <si>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</si>
  <si>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</si>
  <si>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</si>
  <si>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</si>
  <si>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</si>
  <si>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</si>
  <si>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</si>
  <si>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</si>
  <si>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</si>
  <si>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</si>
  <si>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</si>
  <si>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</si>
  <si>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</si>
  <si>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</si>
  <si>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</si>
  <si>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</si>
  <si>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</si>
  <si>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</si>
  <si>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</si>
  <si>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</si>
  <si>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</si>
  <si>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</si>
  <si>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</si>
  <si>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</si>
  <si>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</si>
  <si>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</si>
  <si>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</si>
  <si>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</si>
  <si>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</si>
  <si>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</si>
  <si>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</si>
  <si>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</si>
  <si>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</si>
  <si>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</si>
  <si>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</si>
  <si>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</si>
  <si>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</si>
  <si>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</si>
  <si>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</si>
  <si>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</si>
  <si>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</si>
  <si>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</si>
  <si>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</si>
  <si>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</si>
  <si>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</si>
  <si>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</si>
  <si>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</si>
  <si>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</si>
  <si>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</si>
  <si>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</si>
  <si>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</si>
  <si>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</si>
  <si>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</si>
  <si>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</si>
  <si>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</si>
  <si>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</si>
  <si>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</si>
  <si>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</si>
  <si>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</si>
  <si>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</si>
  <si>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</si>
  <si>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</si>
  <si>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</si>
  <si>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</si>
  <si>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</si>
  <si>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</si>
  <si>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</si>
  <si>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</si>
  <si>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</si>
  <si>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</si>
  <si>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</si>
  <si>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</si>
  <si>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</si>
  <si>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</si>
  <si>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</si>
  <si>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</si>
  <si>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</si>
  <si>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</si>
  <si>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</si>
  <si>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</si>
  <si>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</si>
  <si>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</si>
  <si>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</si>
  <si>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</si>
  <si>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</si>
  <si>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</si>
  <si>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</si>
  <si>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</si>
  <si>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</si>
  <si>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</si>
  <si>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</si>
  <si>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</si>
  <si>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</si>
  <si>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</si>
  <si>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</si>
  <si>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</si>
  <si>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</si>
  <si>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</si>
  <si>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</si>
  <si>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</si>
  <si>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</si>
  <si>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</si>
  <si>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</si>
  <si>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</si>
  <si>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</si>
  <si>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</si>
  <si>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</si>
  <si>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</si>
  <si>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</si>
  <si>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</si>
  <si>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</si>
  <si>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</si>
  <si>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</si>
  <si>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</si>
  <si>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</si>
  <si>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</si>
  <si>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</si>
  <si>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</si>
  <si>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</si>
  <si>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</si>
  <si>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</si>
  <si>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</si>
  <si>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</si>
  <si>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</si>
  <si>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</si>
  <si>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</si>
  <si>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</si>
  <si>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</si>
  <si>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</si>
  <si>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</si>
  <si>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</si>
  <si>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</si>
  <si>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</si>
  <si>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</si>
  <si>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</si>
  <si>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</si>
  <si>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</si>
  <si>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</si>
  <si>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</si>
  <si>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</si>
  <si>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</si>
  <si>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</si>
  <si>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</si>
  <si>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</si>
  <si>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</si>
  <si>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</si>
  <si>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</si>
  <si>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</si>
  <si>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</si>
  <si>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</si>
  <si>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</si>
  <si>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</si>
  <si>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</si>
  <si>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</si>
  <si>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</si>
  <si>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</si>
  <si>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</si>
  <si>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</si>
  <si>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</si>
  <si>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</si>
  <si>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</si>
  <si>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</si>
  <si>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</si>
  <si>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</si>
  <si>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</si>
  <si>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</si>
  <si>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</si>
  <si>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</si>
  <si>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</si>
  <si>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</si>
  <si>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</si>
  <si>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</si>
  <si>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</si>
  <si>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</si>
  <si>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</si>
  <si>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</si>
  <si>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</si>
  <si>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</si>
  <si>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</si>
  <si>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</si>
  <si>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</si>
  <si>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</si>
  <si>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</si>
  <si>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</si>
  <si>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</si>
  <si>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</si>
  <si>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</si>
  <si>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</si>
  <si>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</si>
  <si>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</si>
  <si>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</si>
  <si>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</si>
  <si>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</si>
  <si>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</si>
  <si>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</si>
  <si>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</si>
  <si>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</si>
  <si>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</si>
  <si>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</si>
  <si>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</si>
  <si>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</si>
  <si>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</si>
  <si>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</si>
  <si>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</si>
  <si>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</si>
  <si>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</si>
  <si>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</si>
  <si>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</si>
  <si>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</si>
  <si>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</si>
  <si>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</si>
  <si>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</si>
  <si>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</si>
  <si>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</si>
  <si>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</si>
  <si>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</si>
  <si>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</si>
  <si>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</si>
  <si>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</si>
  <si>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</si>
  <si>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</si>
  <si>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</si>
  <si>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</si>
  <si>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</si>
  <si>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</si>
  <si>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</si>
  <si>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</si>
  <si>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</si>
  <si>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</si>
  <si>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</si>
  <si>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</si>
  <si>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</si>
  <si>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</si>
  <si>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</si>
  <si>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</si>
  <si>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</si>
  <si>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</si>
  <si>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</si>
  <si>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</si>
  <si>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</si>
  <si>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</si>
  <si>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</si>
  <si>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</si>
  <si>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</si>
  <si>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</si>
  <si>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</si>
  <si>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</si>
  <si>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</si>
  <si>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</si>
  <si>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</si>
  <si>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</si>
  <si>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</si>
  <si>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</si>
  <si>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</si>
  <si>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</si>
  <si>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</si>
  <si>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</si>
  <si>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</si>
  <si>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</si>
  <si>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</si>
  <si>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</si>
  <si>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</si>
  <si>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</si>
  <si>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</si>
  <si>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</si>
  <si>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</si>
  <si>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</si>
  <si>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</si>
  <si>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</si>
  <si>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</si>
  <si>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</si>
  <si>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</si>
  <si>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</si>
  <si>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</si>
  <si>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</si>
  <si>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</si>
  <si>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</si>
  <si>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</si>
  <si>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</si>
  <si>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</si>
  <si>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</si>
  <si>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</si>
  <si>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</si>
  <si>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</si>
  <si>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</si>
  <si>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</si>
  <si>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</si>
  <si>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</si>
  <si>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</si>
  <si>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</si>
  <si>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</si>
  <si>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</si>
  <si>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</si>
  <si>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</si>
  <si>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</si>
  <si>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</si>
  <si>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</si>
  <si>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</si>
  <si>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</si>
  <si>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</si>
  <si>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</si>
  <si>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</si>
  <si>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</si>
  <si>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</si>
  <si>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</si>
  <si>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</si>
  <si>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</si>
  <si>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</si>
  <si>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</si>
  <si>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</si>
  <si>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</si>
  <si>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</si>
  <si>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</si>
  <si>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</si>
  <si>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</si>
  <si>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</si>
  <si>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</si>
  <si>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</si>
  <si>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</si>
  <si>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</si>
  <si>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</si>
  <si>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</si>
  <si>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</si>
  <si>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</si>
  <si>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</si>
  <si>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</si>
  <si>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</si>
  <si>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</si>
  <si>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</si>
  <si>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</si>
  <si>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</si>
  <si>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</si>
  <si>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</si>
  <si>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</si>
  <si>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</si>
  <si>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</si>
  <si>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</si>
  <si>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</si>
  <si>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</si>
  <si>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</si>
  <si>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</si>
  <si>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</si>
  <si>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</si>
  <si>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</si>
  <si>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</si>
  <si>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</si>
  <si>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</si>
  <si>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</si>
  <si>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</si>
  <si>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</si>
  <si>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</si>
  <si>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</si>
  <si>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</si>
  <si>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</si>
  <si>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</si>
  <si>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</si>
  <si>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</si>
  <si>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</si>
  <si>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</si>
  <si>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</si>
  <si>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</si>
  <si>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</si>
  <si>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</si>
  <si>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</si>
  <si>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</si>
  <si>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</si>
  <si>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</si>
  <si>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</si>
  <si>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</si>
  <si>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</si>
  <si>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</si>
  <si>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</si>
  <si>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</si>
  <si>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</si>
  <si>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</si>
  <si>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</si>
  <si>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</si>
  <si>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</si>
  <si>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</si>
  <si>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</si>
  <si>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</si>
  <si>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</si>
  <si>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</si>
  <si>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</si>
  <si>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</si>
  <si>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</si>
  <si>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</si>
  <si>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</si>
  <si>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</si>
  <si>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</si>
  <si>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</si>
  <si>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</si>
  <si>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</si>
  <si>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</si>
  <si>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</si>
  <si>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</si>
  <si>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</si>
  <si>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</si>
  <si>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</si>
  <si>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</si>
  <si>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</si>
  <si>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</si>
  <si>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</si>
  <si>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</si>
  <si>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</si>
  <si>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</si>
  <si>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</si>
  <si>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</si>
  <si>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</si>
  <si>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</si>
  <si>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</si>
  <si>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</si>
  <si>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</si>
  <si>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</si>
  <si>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</si>
  <si>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</si>
  <si>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</si>
  <si>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</si>
  <si>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</si>
  <si>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</si>
  <si>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</si>
  <si>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</si>
  <si>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</si>
  <si>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</si>
  <si>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</si>
  <si>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</si>
  <si>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</si>
  <si>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</si>
  <si>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</si>
  <si>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</si>
  <si>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</si>
  <si>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</si>
  <si>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</si>
  <si>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</si>
  <si>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</si>
  <si>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</si>
  <si>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</si>
  <si>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</si>
  <si>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</si>
  <si>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</si>
  <si>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</si>
  <si>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</si>
  <si>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</si>
  <si>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</si>
  <si>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</si>
  <si>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</si>
  <si>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</si>
  <si>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</si>
  <si>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</si>
  <si>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</si>
  <si>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</si>
  <si>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</si>
  <si>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</si>
  <si>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</si>
  <si>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</si>
  <si>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</si>
  <si>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</si>
  <si>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</si>
  <si>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</si>
  <si>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</si>
  <si>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</si>
  <si>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</si>
  <si>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</si>
  <si>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</si>
  <si>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</si>
  <si>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</si>
  <si>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</si>
  <si>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</si>
  <si>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</si>
  <si>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</si>
  <si>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</si>
  <si>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</si>
  <si>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</si>
  <si>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</si>
  <si>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</si>
  <si>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</si>
  <si>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</si>
  <si>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</si>
  <si>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</si>
  <si>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</si>
  <si>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</si>
  <si>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</si>
  <si>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</si>
  <si>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</si>
  <si>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</si>
  <si>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</si>
  <si>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</si>
  <si>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</si>
  <si>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</si>
  <si>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</si>
  <si>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</si>
  <si>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</si>
  <si>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</si>
  <si>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</si>
  <si>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</si>
  <si>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</si>
  <si>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</si>
  <si>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</si>
  <si>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</si>
  <si>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</si>
  <si>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</si>
  <si>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</si>
  <si>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</si>
  <si>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</si>
  <si>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</si>
  <si>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</si>
  <si>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</si>
  <si>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</si>
  <si>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</si>
  <si>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</si>
  <si>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</si>
  <si>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</si>
  <si>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</si>
  <si>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</si>
  <si>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</si>
  <si>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</si>
  <si>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</si>
  <si>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</si>
  <si>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</si>
  <si>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</si>
  <si>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</si>
  <si>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</si>
  <si>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</si>
  <si>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</si>
  <si>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</si>
  <si>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</si>
  <si>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</si>
  <si>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</si>
  <si>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</si>
  <si>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</si>
  <si>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</si>
  <si>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</si>
  <si>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</si>
  <si>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</si>
  <si>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</si>
  <si>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</si>
  <si>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</si>
  <si>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</si>
  <si>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</si>
  <si>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</si>
  <si>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</si>
  <si>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</si>
  <si>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</si>
  <si>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</si>
  <si>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</si>
  <si>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</si>
  <si>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</si>
  <si>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</si>
  <si>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</si>
  <si>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</si>
  <si>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</si>
  <si>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</si>
  <si>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</si>
  <si>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</si>
  <si>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</si>
  <si>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</si>
  <si>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</si>
  <si>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</si>
  <si>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</si>
  <si>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</si>
  <si>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</si>
  <si>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</si>
  <si>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</si>
  <si>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</si>
  <si>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</si>
  <si>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</si>
  <si>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</si>
  <si>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</si>
  <si>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</si>
  <si>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</si>
  <si>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</si>
  <si>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</si>
  <si>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</si>
  <si>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</si>
  <si>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</si>
  <si>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</si>
  <si>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</si>
  <si>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</si>
  <si>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</si>
  <si>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</si>
  <si>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</si>
  <si>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</si>
  <si>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</si>
  <si>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</si>
  <si>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</si>
  <si>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</si>
  <si>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</si>
  <si>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</si>
  <si>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</si>
  <si>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</si>
  <si>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</si>
  <si>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</si>
  <si>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</si>
  <si>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</si>
  <si>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</si>
  <si>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</si>
  <si>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</si>
  <si>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</si>
  <si>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</si>
  <si>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</si>
  <si>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</si>
  <si>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</si>
  <si>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</si>
  <si>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</si>
  <si>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</si>
  <si>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</si>
  <si>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</si>
  <si>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</si>
  <si>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</si>
  <si>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</si>
  <si>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</si>
  <si>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</si>
  <si>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</si>
  <si>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</si>
  <si>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</si>
  <si>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</si>
  <si>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</si>
  <si>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</si>
  <si>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</si>
  <si>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</si>
  <si>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</si>
  <si>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</si>
  <si>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</si>
  <si>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</si>
  <si>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</si>
  <si>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</si>
  <si>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</si>
  <si>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</si>
  <si>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</si>
  <si>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</si>
  <si>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</si>
  <si>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</si>
  <si>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</si>
  <si>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</si>
  <si>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</si>
  <si>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</si>
  <si>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</si>
  <si>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</si>
  <si>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</si>
  <si>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</si>
  <si>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</si>
  <si>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</si>
  <si>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</si>
  <si>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</si>
  <si>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</si>
  <si>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</si>
  <si>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</si>
  <si>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</si>
  <si>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</si>
  <si>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</si>
  <si>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</si>
  <si>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</si>
  <si>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</si>
  <si>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</si>
  <si>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</si>
  <si>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</si>
  <si>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</si>
  <si>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</si>
  <si>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</si>
  <si>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</si>
  <si>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</si>
  <si>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</si>
  <si>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</si>
  <si>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</si>
  <si>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</si>
  <si>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</si>
  <si>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</si>
  <si>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</si>
  <si>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</si>
  <si>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</si>
  <si>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</si>
  <si>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</si>
  <si>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</si>
  <si>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</si>
  <si>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</si>
  <si>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</si>
  <si>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</si>
  <si>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</si>
  <si>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</si>
  <si>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</si>
  <si>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</si>
  <si>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</si>
  <si>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</si>
  <si>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</si>
  <si>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</si>
  <si>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</si>
  <si>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</si>
  <si>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</si>
  <si>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</si>
  <si>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</si>
  <si>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</si>
  <si>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</si>
  <si>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</si>
  <si>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</si>
  <si>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</si>
  <si>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</si>
  <si>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</si>
  <si>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</si>
  <si>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</si>
  <si>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</si>
  <si>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</si>
  <si>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</si>
  <si>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</si>
  <si>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</si>
  <si>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</si>
  <si>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</si>
  <si>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</si>
  <si>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</si>
  <si>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</si>
  <si>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</si>
  <si>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</si>
  <si>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</si>
  <si>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</si>
  <si>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</si>
  <si>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</si>
  <si>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</si>
  <si>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</si>
  <si>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</si>
  <si>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</si>
  <si>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</si>
  <si>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</si>
  <si>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</si>
  <si>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</si>
  <si>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</si>
  <si>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</si>
  <si>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</si>
  <si>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</si>
  <si>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</si>
  <si>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</si>
  <si>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</si>
  <si>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</si>
  <si>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</si>
  <si>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</si>
  <si>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</si>
  <si>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</si>
  <si>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</si>
  <si>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</si>
  <si>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</si>
  <si>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</si>
  <si>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</si>
  <si>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</si>
  <si>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</si>
  <si>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</si>
  <si>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</si>
  <si>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</si>
  <si>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</si>
  <si>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</si>
  <si>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</si>
  <si>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</si>
  <si>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</si>
  <si>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</si>
  <si>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</si>
  <si>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</si>
  <si>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</si>
  <si>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</si>
  <si>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</si>
  <si>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</si>
  <si>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</si>
  <si>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</si>
  <si>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</si>
  <si>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</si>
  <si>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</si>
  <si>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</si>
  <si>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</si>
  <si>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</si>
  <si>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</si>
  <si>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</si>
  <si>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</si>
  <si>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</si>
  <si>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</si>
  <si>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</si>
  <si>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</si>
  <si>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</si>
  <si>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</si>
  <si>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</si>
  <si>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</si>
  <si>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</si>
  <si>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</si>
  <si>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</si>
  <si>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</si>
  <si>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</si>
  <si>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</si>
  <si>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</si>
  <si>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</si>
  <si>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</si>
  <si>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</si>
  <si>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</si>
  <si>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</si>
  <si>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</si>
  <si>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</si>
  <si>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</si>
  <si>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</si>
  <si>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</si>
  <si>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</si>
  <si>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</si>
  <si>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</si>
  <si>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</si>
  <si>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</si>
  <si>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</si>
  <si>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</si>
  <si>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</si>
  <si>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</si>
  <si>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</si>
  <si>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</si>
  <si>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</si>
  <si>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</si>
  <si>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</si>
  <si>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</si>
  <si>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</si>
  <si>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</si>
  <si>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</si>
  <si>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</si>
  <si>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</si>
  <si>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</si>
  <si>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</si>
  <si>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</si>
  <si>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</si>
  <si>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</si>
  <si>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</si>
  <si>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</si>
  <si>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</si>
  <si>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</si>
  <si>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</si>
  <si>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</si>
  <si>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</si>
  <si>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</si>
  <si>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</si>
  <si>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</si>
  <si>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</si>
  <si>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</si>
  <si>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</si>
  <si>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</si>
  <si>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</si>
  <si>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</si>
  <si>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</si>
  <si>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</si>
  <si>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</si>
  <si>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</si>
  <si>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</si>
  <si>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</si>
  <si>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</si>
  <si>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</si>
  <si>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</si>
  <si>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</si>
  <si>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</si>
  <si>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</si>
  <si>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</si>
  <si>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</si>
  <si>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</si>
  <si>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</si>
  <si>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</si>
  <si>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</si>
  <si>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</si>
  <si>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</si>
  <si>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</si>
  <si>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</si>
  <si>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</si>
  <si>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</si>
  <si>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</si>
  <si>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</si>
  <si>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</si>
  <si>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</si>
  <si>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</si>
  <si>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</si>
  <si>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</si>
  <si>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</si>
  <si>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</si>
  <si>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</si>
  <si>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</si>
  <si>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</si>
  <si>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</si>
  <si>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</si>
  <si>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</si>
  <si>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</si>
  <si>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</si>
  <si>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</si>
  <si>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</si>
  <si>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</si>
  <si>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</si>
  <si>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</si>
  <si>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</si>
  <si>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</si>
  <si>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</si>
  <si>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</si>
  <si>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</si>
  <si>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</si>
  <si>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</si>
  <si>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</si>
  <si>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</si>
  <si>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</si>
  <si>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</si>
  <si>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</si>
  <si>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</si>
  <si>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</si>
  <si>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</si>
  <si>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</si>
  <si>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</si>
  <si>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</si>
  <si>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</si>
  <si>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</si>
  <si>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</si>
  <si>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</si>
  <si>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</si>
  <si>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</si>
  <si>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</si>
  <si>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</si>
  <si>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</si>
  <si>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</si>
  <si>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</si>
  <si>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</si>
  <si>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</si>
  <si>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</si>
  <si>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</si>
  <si>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</si>
  <si>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</si>
  <si>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</si>
  <si>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</si>
  <si>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</si>
  <si>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</si>
  <si>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</si>
  <si>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</si>
  <si>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</si>
  <si>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</si>
  <si>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</si>
  <si>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</si>
  <si>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</si>
  <si>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</si>
  <si>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</si>
  <si>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</si>
  <si>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</si>
  <si>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</si>
  <si>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</si>
  <si>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</si>
  <si>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</si>
  <si>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</si>
  <si>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</si>
  <si>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</si>
  <si>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</si>
  <si>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</si>
  <si>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</si>
  <si>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</si>
  <si>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</si>
  <si>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</si>
  <si>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</si>
  <si>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</si>
  <si>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</si>
  <si>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</si>
  <si>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</si>
  <si>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</si>
  <si>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</si>
  <si>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</si>
  <si>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</si>
  <si>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</si>
  <si>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</si>
  <si>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</si>
  <si>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</si>
  <si>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</si>
  <si>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</si>
  <si>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</si>
  <si>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</si>
  <si>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</si>
  <si>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</si>
  <si>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</si>
  <si>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</si>
  <si>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</si>
  <si>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</si>
  <si>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</si>
  <si>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</si>
  <si>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</si>
  <si>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</si>
  <si>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</si>
  <si>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</si>
  <si>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</si>
  <si>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</si>
  <si>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</si>
  <si>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</si>
  <si>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</si>
  <si>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</si>
  <si>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</si>
  <si>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</si>
  <si>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</si>
  <si>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</si>
  <si>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</si>
  <si>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</si>
  <si>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</si>
  <si>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</si>
  <si>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</si>
  <si>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</si>
  <si>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</si>
  <si>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</si>
  <si>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</si>
  <si>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</si>
  <si>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</si>
  <si>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</si>
  <si>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</si>
  <si>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</si>
  <si>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</si>
  <si>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</si>
  <si>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</si>
  <si>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</si>
  <si>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</si>
  <si>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</si>
  <si>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</si>
  <si>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</si>
  <si>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</si>
  <si>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</si>
  <si>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</si>
  <si>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</si>
  <si>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</si>
  <si>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</si>
  <si>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</si>
  <si>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</si>
  <si>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</si>
  <si>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</si>
  <si>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</si>
  <si>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</si>
  <si>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</si>
  <si>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</si>
  <si>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</si>
  <si>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</si>
  <si>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</si>
  <si>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</si>
  <si>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</si>
  <si>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</si>
  <si>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</si>
  <si>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</si>
  <si>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</si>
  <si>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</si>
  <si>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</si>
  <si>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</si>
  <si>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</si>
  <si>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</si>
  <si>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</si>
  <si>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</si>
  <si>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</si>
  <si>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</si>
  <si>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</si>
  <si>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</si>
  <si>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</si>
  <si>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</si>
  <si>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</si>
  <si>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</si>
  <si>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</si>
  <si>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</si>
  <si>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</si>
  <si>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</si>
  <si>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</si>
  <si>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</si>
  <si>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</si>
  <si>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</si>
  <si>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</si>
  <si>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</si>
  <si>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</si>
  <si>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</si>
  <si>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</si>
  <si>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</si>
  <si>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</si>
  <si>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</si>
  <si>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</si>
  <si>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</si>
  <si>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</si>
  <si>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</si>
  <si>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</si>
  <si>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</si>
  <si>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</si>
  <si>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</si>
  <si>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</si>
  <si>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</si>
  <si>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</si>
  <si>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</si>
  <si>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</si>
  <si>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</si>
  <si>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</si>
  <si>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</si>
  <si>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</si>
  <si>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</si>
  <si>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</si>
  <si>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</si>
  <si>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</si>
  <si>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</si>
  <si>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</si>
  <si>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</si>
  <si>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</si>
  <si>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</si>
  <si>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</si>
  <si>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</si>
  <si>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</si>
  <si>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</si>
  <si>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</si>
  <si>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</si>
  <si>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</si>
  <si>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</si>
  <si>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</si>
  <si>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</si>
  <si>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</si>
  <si>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</si>
  <si>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</si>
  <si>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</si>
  <si>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</si>
  <si>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</si>
  <si>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</si>
  <si>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</si>
  <si>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</si>
  <si>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</si>
  <si>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</si>
  <si>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</si>
  <si>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</si>
  <si>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</si>
  <si>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</si>
  <si>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</si>
  <si>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</si>
  <si>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</si>
  <si>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</si>
  <si>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</si>
  <si>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</si>
  <si>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</si>
  <si>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</si>
  <si>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</si>
  <si>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</si>
  <si>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</si>
  <si>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</si>
  <si>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</si>
  <si>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</si>
  <si>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</si>
  <si>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</si>
  <si>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</si>
  <si>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</si>
  <si>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</si>
  <si>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</si>
  <si>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</si>
  <si>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</si>
  <si>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</si>
  <si>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</si>
  <si>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</si>
  <si>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</si>
  <si>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</si>
  <si>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</si>
  <si>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</si>
  <si>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</si>
  <si>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</si>
  <si>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</si>
  <si>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</si>
  <si>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</si>
  <si>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</si>
  <si>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</si>
  <si>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</si>
  <si>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</si>
  <si>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</si>
  <si>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</si>
  <si>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</si>
  <si>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</si>
  <si>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</si>
  <si>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</si>
  <si>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</si>
  <si>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</si>
  <si>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</si>
  <si>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</si>
  <si>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</si>
  <si>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</si>
  <si>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</si>
  <si>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</si>
  <si>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</si>
  <si>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</si>
  <si>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</si>
  <si>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</si>
  <si>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</si>
  <si>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</si>
  <si>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</si>
  <si>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</si>
  <si>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</si>
  <si>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</si>
  <si>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</si>
  <si>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</si>
  <si>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</si>
  <si>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</si>
  <si>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</si>
  <si>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</si>
  <si>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</si>
  <si>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</si>
  <si>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</si>
  <si>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</si>
  <si>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</si>
  <si>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</si>
  <si>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</si>
  <si>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</si>
  <si>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</si>
  <si>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</si>
  <si>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</si>
  <si>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</si>
  <si>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</si>
  <si>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</si>
  <si>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</si>
  <si>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</si>
  <si>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</si>
  <si>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</si>
  <si>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</si>
  <si>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</si>
  <si>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</si>
  <si>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</si>
  <si>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</si>
  <si>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</si>
  <si>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</si>
  <si>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</si>
  <si>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</si>
  <si>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</si>
  <si>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</si>
  <si>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</si>
  <si>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</si>
  <si>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</si>
  <si>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</si>
  <si>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</si>
  <si>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</si>
  <si>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</si>
  <si>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</si>
  <si>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</si>
  <si>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</si>
  <si>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</si>
  <si>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</si>
  <si>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</si>
  <si>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</si>
  <si>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</si>
  <si>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</si>
  <si>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</si>
  <si>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</si>
  <si>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</si>
  <si>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</si>
  <si>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</si>
  <si>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</si>
  <si>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</si>
  <si>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</si>
  <si>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</si>
  <si>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</si>
  <si>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</si>
  <si>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</si>
  <si>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</si>
  <si>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</si>
  <si>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</si>
  <si>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</si>
  <si>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</si>
  <si>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</si>
  <si>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</si>
  <si>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</si>
  <si>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</si>
  <si>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</si>
  <si>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</si>
  <si>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</si>
  <si>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</si>
  <si>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</si>
  <si>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</si>
  <si>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</si>
  <si>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</si>
  <si>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</si>
  <si>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</si>
  <si>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</si>
  <si>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</si>
  <si>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</si>
  <si>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</si>
  <si>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</si>
  <si>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</si>
  <si>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</si>
  <si>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</si>
  <si>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</si>
  <si>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</si>
  <si>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</si>
  <si>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</si>
  <si>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</si>
  <si>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</si>
  <si>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</si>
  <si>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</si>
  <si>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</si>
  <si>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</si>
  <si>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</si>
  <si>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</si>
  <si>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</si>
  <si>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</si>
  <si>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</si>
  <si>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</si>
  <si>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</si>
  <si>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</si>
  <si>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</si>
  <si>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</si>
  <si>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</si>
  <si>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</si>
  <si>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</si>
  <si>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</si>
  <si>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</si>
  <si>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</si>
  <si>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</si>
  <si>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</si>
  <si>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</si>
  <si>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</si>
  <si>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</si>
  <si>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</si>
  <si>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</si>
  <si>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</si>
  <si>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</si>
  <si>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</si>
  <si>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</si>
  <si>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</si>
  <si>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</si>
  <si>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</si>
  <si>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</si>
  <si>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</si>
  <si>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</si>
  <si>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</si>
  <si>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</si>
  <si>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</si>
  <si>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</si>
  <si>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</si>
  <si>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</si>
  <si>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</si>
  <si>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</si>
  <si>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</si>
  <si>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</si>
  <si>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</si>
  <si>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</si>
  <si>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</si>
  <si>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</si>
  <si>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</si>
  <si>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</si>
  <si>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</si>
  <si>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</si>
  <si>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</si>
  <si>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</si>
  <si>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</si>
  <si>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</si>
  <si>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</si>
  <si>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</si>
  <si>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</si>
  <si>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</si>
  <si>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</si>
  <si>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</si>
  <si>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</si>
  <si>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</si>
  <si>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</si>
  <si>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</si>
  <si>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</si>
  <si>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</si>
  <si>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</si>
  <si>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</si>
  <si>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</si>
  <si>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</si>
  <si>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</si>
  <si>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</si>
  <si>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</si>
  <si>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</si>
  <si>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</si>
  <si>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</si>
  <si>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</si>
  <si>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</si>
  <si>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</si>
  <si>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</si>
  <si>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</si>
  <si>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</si>
  <si>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</si>
  <si>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</si>
  <si>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</si>
  <si>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</si>
  <si>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</si>
  <si>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</si>
  <si>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</si>
  <si>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</si>
  <si>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</si>
  <si>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</si>
  <si>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</si>
  <si>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</si>
  <si>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</si>
  <si>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</si>
  <si>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</si>
  <si>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</si>
  <si>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</si>
  <si>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</si>
  <si>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</si>
  <si>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</si>
  <si>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</si>
  <si>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</si>
  <si>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</si>
  <si>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</si>
  <si>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</si>
  <si>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</si>
  <si>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</si>
  <si>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</si>
  <si>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</si>
  <si>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</si>
  <si>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</si>
  <si>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</si>
  <si>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</si>
  <si>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</si>
  <si>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</si>
  <si>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</si>
  <si>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</si>
  <si>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</si>
  <si>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</si>
  <si>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</si>
  <si>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</si>
  <si>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</si>
  <si>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</si>
  <si>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</si>
  <si>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</si>
  <si>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</si>
  <si>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</si>
  <si>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</si>
  <si>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</si>
  <si>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</si>
  <si>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</si>
  <si>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</si>
  <si>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</si>
  <si>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</si>
  <si>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</si>
  <si>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</si>
  <si>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</si>
  <si>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</si>
  <si>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</si>
  <si>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</si>
  <si>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</si>
  <si>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</si>
  <si>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</si>
  <si>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</si>
  <si>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</si>
  <si>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</si>
  <si>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</si>
  <si>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</si>
  <si>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</si>
  <si>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</si>
  <si>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</si>
  <si>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</si>
  <si>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</si>
  <si>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</si>
  <si>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</si>
  <si>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</si>
  <si>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</si>
  <si>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</si>
  <si>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</si>
  <si>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</si>
  <si>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</si>
  <si>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</si>
  <si>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</si>
  <si>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</si>
  <si>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</si>
  <si>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</si>
  <si>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</si>
  <si>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</si>
  <si>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</si>
  <si>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</si>
  <si>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</si>
  <si>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</si>
  <si>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</si>
  <si>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</si>
  <si>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</si>
  <si>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</si>
  <si>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</si>
  <si>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</si>
  <si>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</si>
  <si>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</si>
  <si>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</si>
  <si>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</si>
  <si>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</si>
  <si>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</si>
  <si>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</si>
  <si>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</si>
  <si>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</si>
  <si>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</si>
  <si>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</si>
  <si>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</si>
  <si>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</si>
  <si>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</si>
  <si>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</si>
  <si>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</si>
  <si>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</si>
  <si>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</si>
  <si>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</si>
  <si>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</si>
  <si>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</si>
  <si>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</si>
  <si>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</si>
  <si>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</si>
  <si>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</si>
  <si>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</si>
  <si>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</si>
  <si>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</si>
  <si>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</si>
  <si>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</si>
  <si>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</si>
  <si>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</si>
  <si>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</si>
  <si>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</si>
  <si>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</si>
  <si>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</si>
  <si>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</si>
  <si>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</si>
  <si>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</si>
  <si>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</si>
  <si>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</si>
  <si>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</si>
  <si>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</si>
  <si>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</si>
  <si>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</si>
  <si>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</si>
  <si>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</si>
  <si>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</si>
  <si>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</si>
  <si>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</si>
  <si>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</si>
  <si>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</si>
  <si>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</si>
  <si>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</si>
  <si>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</si>
  <si>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</si>
  <si>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</si>
  <si>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</si>
  <si>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</si>
  <si>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</si>
  <si>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</si>
  <si>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</si>
  <si>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</si>
  <si>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</si>
  <si>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</si>
  <si>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</si>
  <si>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</si>
  <si>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</si>
  <si>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</si>
  <si>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</si>
  <si>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</si>
  <si>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</si>
  <si>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</si>
  <si>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</si>
  <si>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</si>
  <si>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</si>
  <si>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</si>
  <si>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</si>
  <si>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</si>
  <si>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</si>
  <si>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</si>
  <si>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</si>
  <si>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</si>
  <si>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</si>
  <si>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</si>
  <si>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</si>
  <si>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</si>
  <si>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</si>
  <si>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</si>
  <si>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</si>
  <si>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</si>
  <si>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</si>
  <si>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</si>
  <si>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</si>
  <si>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</si>
  <si>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</si>
  <si>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</si>
  <si>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</si>
  <si>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</si>
  <si>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</si>
  <si>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</si>
  <si>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</si>
  <si>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</si>
  <si>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</si>
  <si>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</si>
  <si>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</si>
  <si>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</si>
  <si>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</si>
  <si>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</si>
  <si>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</si>
  <si>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</si>
  <si>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</si>
  <si>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</si>
  <si>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</si>
  <si>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</si>
  <si>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</si>
  <si>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</si>
  <si>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</si>
  <si>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</si>
  <si>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</si>
  <si>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</si>
  <si>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</si>
  <si>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</si>
  <si>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</si>
  <si>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</si>
  <si>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</si>
  <si>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</si>
  <si>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</si>
  <si>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</si>
  <si>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</si>
  <si>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</si>
  <si>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</si>
  <si>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</si>
  <si>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</si>
  <si>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</si>
  <si>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</si>
  <si>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</si>
  <si>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</si>
  <si>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</si>
  <si>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</si>
  <si>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</si>
  <si>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</si>
  <si>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</si>
  <si>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</si>
  <si>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</si>
  <si>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</si>
  <si>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</si>
  <si>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</si>
  <si>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</si>
  <si>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</si>
  <si>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</si>
  <si>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</si>
  <si>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</si>
  <si>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</si>
  <si>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</si>
  <si>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</si>
  <si>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</si>
  <si>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</si>
  <si>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</si>
  <si>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</si>
  <si>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</si>
  <si>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</si>
  <si>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</si>
  <si>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</si>
  <si>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</si>
  <si>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</si>
  <si>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</si>
  <si>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</si>
  <si>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</si>
  <si>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</si>
  <si>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</si>
  <si>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</si>
  <si>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</si>
  <si>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</si>
  <si>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</si>
  <si>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</si>
  <si>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</si>
  <si>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</si>
  <si>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</si>
  <si>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</si>
  <si>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</si>
  <si>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</si>
  <si>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</si>
  <si>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</si>
  <si>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</si>
  <si>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</si>
  <si>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</si>
  <si>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</si>
  <si>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</si>
  <si>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</si>
  <si>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</si>
  <si>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</si>
  <si>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</si>
  <si>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</si>
  <si>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</si>
  <si>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</si>
  <si>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</si>
  <si>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</si>
  <si>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</si>
  <si>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</si>
  <si>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</si>
  <si>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</si>
  <si>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</si>
  <si>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</si>
  <si>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</si>
  <si>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</si>
  <si>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</si>
  <si>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</si>
  <si>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</si>
  <si>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</si>
  <si>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</si>
  <si>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</si>
  <si>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</si>
  <si>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</si>
  <si>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</si>
  <si>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</si>
  <si>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</si>
  <si>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</si>
  <si>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</si>
  <si>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</si>
  <si>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</si>
  <si>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</si>
  <si>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</si>
  <si>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</si>
  <si>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</si>
  <si>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</si>
  <si>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</si>
  <si>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</si>
  <si>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</si>
  <si>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</si>
  <si>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</si>
  <si>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</si>
  <si>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</si>
  <si>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</si>
  <si>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</si>
  <si>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</si>
  <si>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</si>
  <si>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</si>
  <si>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</si>
  <si>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</si>
  <si>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</si>
  <si>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</si>
  <si>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</si>
  <si>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</si>
  <si>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</si>
  <si>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</si>
  <si>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</si>
  <si>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</si>
  <si>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</si>
  <si>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</si>
  <si>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</si>
  <si>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</si>
  <si>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</si>
  <si>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</si>
  <si>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</si>
  <si>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</si>
  <si>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</si>
  <si>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</si>
  <si>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</si>
  <si>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</si>
  <si>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</si>
  <si>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</si>
  <si>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</si>
  <si>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</si>
  <si>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</si>
  <si>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</si>
  <si>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</si>
  <si>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</si>
  <si>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</si>
  <si>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</si>
  <si>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</si>
  <si>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</si>
  <si>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</si>
  <si>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</si>
  <si>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</si>
  <si>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</si>
  <si>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</si>
  <si>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</si>
  <si>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</si>
  <si>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</si>
  <si>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</si>
  <si>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</si>
  <si>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</si>
  <si>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</si>
  <si>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</si>
  <si>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</si>
  <si>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</si>
  <si>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</si>
  <si>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</si>
  <si>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</si>
  <si>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</si>
  <si>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</si>
  <si>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</si>
  <si>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</si>
  <si>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</si>
  <si>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</si>
  <si>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</si>
  <si>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</si>
  <si>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</si>
  <si>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</si>
  <si>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</si>
  <si>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</si>
  <si>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</si>
  <si>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</si>
  <si>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</si>
  <si>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</si>
  <si>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</si>
  <si>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</si>
  <si>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</si>
  <si>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</si>
  <si>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</si>
  <si>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</si>
  <si>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</si>
  <si>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</si>
  <si>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</si>
  <si>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</si>
  <si>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</si>
  <si>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</si>
  <si>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</si>
  <si>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</si>
  <si>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</si>
  <si>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</si>
  <si>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</si>
  <si>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</si>
  <si>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</si>
  <si>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</si>
  <si>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</si>
  <si>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</si>
  <si>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</si>
  <si>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</si>
  <si>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</si>
  <si>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</si>
  <si>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</si>
  <si>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</si>
  <si>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</si>
  <si>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</si>
  <si>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</si>
  <si>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</si>
  <si>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</si>
  <si>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</si>
  <si>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</si>
  <si>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</si>
  <si>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</si>
  <si>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</si>
  <si>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</si>
  <si>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</si>
  <si>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</si>
  <si>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</si>
  <si>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</si>
  <si>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</si>
  <si>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</si>
  <si>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</si>
  <si>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</si>
  <si>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</si>
  <si>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</si>
  <si>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</si>
  <si>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</si>
  <si>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</si>
  <si>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</si>
  <si>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</si>
  <si>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</si>
  <si>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</si>
  <si>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</si>
  <si>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</si>
  <si>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</si>
  <si>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</si>
  <si>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</si>
  <si>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</si>
  <si>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</si>
  <si>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</si>
  <si>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</si>
  <si>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</si>
  <si>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</si>
  <si>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</si>
  <si>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</si>
  <si>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</si>
  <si>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</si>
  <si>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</si>
  <si>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</si>
  <si>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</si>
  <si>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</si>
  <si>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</si>
  <si>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</si>
  <si>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</si>
  <si>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</si>
  <si>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</si>
  <si>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</si>
  <si>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</si>
  <si>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</si>
  <si>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</si>
  <si>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</si>
  <si>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</si>
  <si>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</si>
  <si>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</si>
  <si>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</si>
  <si>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</si>
  <si>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</si>
  <si>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</si>
  <si>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</si>
  <si>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</si>
  <si>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</si>
  <si>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</si>
  <si>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</si>
  <si>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</si>
  <si>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</si>
  <si>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</si>
  <si>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</si>
  <si>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</si>
  <si>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</si>
  <si>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</si>
  <si>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</si>
  <si>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</si>
  <si>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</si>
  <si>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</si>
  <si>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</si>
  <si>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</si>
  <si>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</si>
  <si>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</si>
  <si>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</si>
  <si>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</si>
  <si>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</si>
  <si>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</si>
  <si>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</si>
  <si>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</si>
  <si>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</si>
  <si>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</si>
  <si>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</si>
  <si>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</si>
  <si>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</si>
  <si>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</si>
  <si>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</si>
  <si>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</si>
  <si>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</si>
  <si>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</si>
  <si>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</si>
  <si>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</si>
  <si>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</si>
  <si>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</si>
  <si>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</si>
  <si>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</si>
  <si>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</si>
  <si>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</si>
  <si>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</si>
  <si>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</si>
  <si>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</si>
  <si>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</si>
  <si>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</si>
  <si>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</si>
  <si>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</si>
  <si>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</si>
  <si>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</si>
  <si>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</si>
  <si>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</si>
  <si>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</si>
  <si>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</si>
  <si>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</si>
  <si>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</si>
  <si>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</si>
  <si>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</si>
  <si>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</si>
  <si>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</si>
  <si>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</si>
  <si>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</si>
  <si>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</si>
  <si>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</si>
  <si>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</si>
  <si>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</si>
  <si>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</si>
  <si>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</si>
  <si>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</si>
  <si>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</si>
  <si>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</si>
  <si>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</si>
  <si>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</si>
  <si>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</si>
  <si>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</si>
  <si>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</si>
  <si>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</si>
  <si>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</si>
  <si>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</si>
  <si>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</si>
  <si>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</si>
  <si>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</si>
  <si>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</si>
  <si>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</si>
  <si>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</si>
  <si>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</si>
  <si>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</si>
  <si>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</si>
  <si>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</si>
  <si>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</si>
  <si>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</si>
  <si>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</si>
  <si>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</si>
  <si>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</si>
  <si>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</si>
  <si>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</si>
  <si>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</si>
  <si>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</si>
  <si>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</si>
  <si>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</si>
  <si>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</si>
  <si>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</si>
  <si>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</si>
  <si>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</si>
  <si>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</si>
  <si>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</si>
  <si>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</si>
  <si>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</si>
  <si>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</si>
  <si>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</si>
  <si>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</si>
  <si>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</si>
  <si>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</si>
  <si>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</si>
  <si>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</si>
  <si>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</si>
  <si>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</si>
  <si>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</si>
  <si>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</si>
  <si>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</si>
  <si>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</si>
  <si>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</si>
  <si>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</si>
  <si>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</si>
  <si>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</si>
  <si>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</si>
  <si>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</si>
  <si>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</si>
  <si>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</si>
  <si>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</si>
  <si>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</si>
  <si>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</si>
  <si>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</si>
  <si>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</si>
  <si>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</si>
  <si>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</si>
  <si>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</si>
  <si>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</si>
  <si>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</si>
  <si>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</si>
  <si>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</si>
  <si>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</si>
  <si>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</si>
  <si>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</si>
  <si>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</si>
  <si>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</si>
  <si>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</si>
  <si>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</si>
  <si>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</si>
  <si>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</si>
  <si>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</si>
  <si>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</si>
  <si>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</si>
  <si>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</si>
  <si>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</si>
  <si>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</si>
  <si>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</si>
  <si>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</si>
  <si>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</si>
  <si>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</si>
  <si>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</si>
  <si>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</si>
  <si>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</si>
  <si>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</si>
  <si>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</si>
  <si>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</si>
  <si>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</si>
  <si>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</si>
  <si>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</si>
  <si>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</si>
  <si>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</si>
  <si>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</si>
  <si>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</si>
  <si>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</si>
  <si>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</si>
  <si>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</si>
  <si>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</si>
  <si>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</si>
  <si>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</si>
  <si>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</si>
  <si>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</si>
  <si>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</si>
  <si>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</si>
  <si>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</si>
  <si>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</si>
  <si>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</si>
  <si>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</si>
  <si>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</si>
  <si>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</si>
  <si>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</si>
  <si>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</si>
  <si>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</si>
  <si>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</si>
  <si>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</si>
  <si>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</si>
  <si>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</si>
  <si>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</si>
  <si>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</si>
  <si>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</si>
  <si>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</si>
  <si>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</si>
  <si>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</si>
  <si>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</si>
  <si>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</si>
  <si>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</si>
  <si>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</si>
  <si>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</si>
  <si>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</si>
  <si>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</si>
  <si>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</si>
  <si>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</si>
  <si>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</si>
  <si>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</si>
  <si>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</si>
  <si>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</si>
  <si>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</si>
  <si>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</si>
  <si>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</si>
  <si>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</si>
  <si>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</si>
  <si>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</si>
  <si>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</si>
  <si>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</si>
  <si>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</si>
  <si>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</si>
  <si>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</si>
  <si>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</si>
  <si>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</si>
  <si>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</si>
  <si>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</si>
  <si>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</si>
  <si>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</si>
  <si>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</si>
  <si>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</si>
  <si>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</si>
  <si>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</si>
  <si>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</si>
  <si>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</si>
  <si>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</si>
  <si>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</si>
  <si>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</si>
  <si>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</si>
  <si>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</si>
  <si>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</si>
  <si>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</si>
  <si>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</si>
  <si>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</si>
  <si>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</si>
  <si>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</si>
  <si>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</si>
  <si>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</si>
  <si>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</si>
  <si>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</si>
  <si>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</si>
  <si>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</si>
  <si>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</si>
  <si>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</si>
  <si>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</si>
  <si>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</si>
  <si>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</si>
  <si>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</si>
  <si>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</si>
  <si>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</si>
  <si>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</si>
  <si>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</si>
  <si>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</si>
  <si>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</si>
  <si>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</si>
  <si>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</si>
  <si>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</si>
  <si>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</si>
  <si>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</si>
  <si>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</si>
  <si>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</si>
  <si>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</si>
  <si>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</si>
  <si>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</si>
  <si>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</si>
  <si>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</si>
  <si>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</si>
  <si>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</si>
  <si>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</si>
  <si>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</si>
  <si>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</si>
  <si>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</si>
  <si>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</si>
  <si>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</si>
  <si>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</si>
  <si>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</si>
  <si>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</si>
  <si>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</si>
  <si>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</si>
  <si>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</si>
  <si>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</si>
  <si>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</si>
  <si>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</si>
  <si>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</si>
  <si>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</si>
  <si>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</si>
  <si>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</si>
  <si>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</si>
  <si>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</si>
  <si>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</si>
  <si>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</si>
  <si>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</si>
  <si>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</si>
  <si>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</si>
  <si>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</si>
  <si>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</si>
  <si>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</si>
  <si>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</si>
  <si>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</si>
  <si>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</si>
  <si>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</si>
  <si>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</si>
  <si>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</si>
  <si>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</si>
  <si>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</si>
  <si>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</si>
  <si>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</si>
  <si>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</si>
  <si>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</si>
  <si>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</si>
  <si>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</si>
  <si>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</si>
  <si>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</si>
  <si>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</si>
  <si>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</si>
  <si>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</si>
  <si>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</si>
  <si>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</si>
  <si>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</si>
  <si>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</si>
  <si>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</si>
  <si>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</si>
  <si>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</si>
  <si>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</si>
  <si>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</si>
  <si>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</si>
  <si>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</si>
  <si>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</si>
  <si>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</si>
  <si>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</si>
  <si>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</si>
  <si>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</si>
  <si>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</si>
  <si>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</si>
  <si>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</si>
  <si>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</si>
  <si>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</si>
  <si>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</si>
  <si>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</si>
  <si>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</si>
  <si>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</si>
  <si>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</si>
  <si>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</si>
  <si>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</si>
  <si>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</si>
  <si>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</si>
  <si>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</si>
  <si>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</si>
  <si>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</si>
  <si>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</si>
  <si>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</si>
  <si>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</si>
  <si>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</si>
  <si>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</si>
  <si>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</si>
  <si>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</si>
  <si>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</si>
  <si>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</si>
  <si>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</si>
  <si>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</si>
  <si>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</si>
  <si>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</si>
  <si>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</si>
  <si>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</si>
  <si>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</si>
  <si>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</si>
  <si>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</si>
  <si>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</si>
  <si>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</si>
  <si>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</si>
  <si>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</si>
  <si>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</si>
  <si>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</si>
  <si>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</si>
  <si>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</si>
  <si>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</si>
  <si>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</si>
  <si>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</si>
  <si>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</si>
  <si>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</si>
  <si>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</si>
  <si>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</si>
  <si>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</si>
  <si>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</si>
  <si>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</si>
  <si>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</si>
  <si>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</si>
  <si>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</si>
  <si>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</si>
  <si>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</si>
  <si>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</si>
  <si>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</si>
  <si>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</si>
  <si>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</si>
  <si>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</si>
  <si>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</si>
  <si>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</si>
  <si>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</si>
  <si>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</si>
  <si>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</si>
  <si>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</si>
  <si>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</si>
  <si>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</si>
  <si>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</si>
  <si>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</si>
  <si>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</si>
  <si>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</si>
  <si>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</si>
  <si>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</si>
  <si>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</si>
  <si>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</si>
  <si>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</si>
  <si>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</si>
  <si>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</si>
  <si>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</si>
  <si>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</si>
  <si>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</si>
  <si>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</si>
  <si>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</si>
  <si>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</si>
  <si>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</si>
  <si>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</si>
  <si>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</si>
  <si>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</si>
  <si>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</si>
  <si>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</si>
  <si>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</si>
  <si>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</si>
  <si>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</si>
  <si>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</si>
  <si>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</si>
  <si>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</si>
  <si>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</si>
  <si>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</si>
  <si>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</si>
  <si>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</si>
  <si>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</si>
  <si>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</si>
  <si>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</si>
  <si>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</si>
  <si>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</si>
  <si>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</si>
  <si>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</si>
  <si>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</si>
  <si>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</si>
  <si>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</si>
  <si>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</si>
  <si>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</si>
  <si>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</si>
  <si>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</si>
  <si>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</si>
  <si>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</si>
  <si>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</si>
  <si>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</si>
  <si>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</si>
  <si>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</si>
  <si>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</si>
  <si>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</si>
  <si>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</si>
  <si>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</si>
  <si>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</si>
  <si>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</si>
  <si>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</si>
  <si>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</si>
  <si>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</si>
  <si>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</si>
  <si>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</si>
  <si>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</si>
  <si>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</si>
  <si>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</si>
  <si>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</si>
  <si>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</si>
  <si>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</si>
  <si>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</si>
  <si>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</si>
  <si>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</si>
  <si>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</si>
  <si>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</si>
  <si>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</si>
  <si>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</si>
  <si>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</si>
  <si>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</si>
  <si>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</si>
  <si>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</si>
  <si>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</si>
  <si>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</si>
  <si>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</si>
  <si>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</si>
  <si>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</si>
  <si>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</si>
  <si>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</si>
  <si>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</si>
  <si>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</si>
  <si>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</si>
  <si>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</si>
  <si>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</si>
  <si>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</si>
  <si>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</si>
  <si>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</si>
  <si>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</si>
  <si>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</si>
  <si>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</si>
  <si>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</si>
  <si>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</si>
  <si>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</si>
  <si>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</si>
  <si>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</si>
  <si>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</si>
  <si>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</si>
  <si>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</si>
  <si>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</si>
  <si>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</si>
  <si>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</si>
  <si>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</si>
  <si>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</si>
  <si>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</si>
  <si>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</si>
  <si>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</si>
  <si>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</si>
  <si>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</si>
  <si>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</si>
  <si>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</si>
  <si>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</si>
  <si>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</si>
  <si>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</si>
  <si>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</si>
  <si>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</si>
  <si>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</si>
  <si>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</si>
  <si>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</si>
  <si>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</si>
  <si>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</si>
  <si>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</si>
  <si>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</si>
  <si>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</si>
  <si>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</si>
  <si>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</si>
  <si>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</si>
  <si>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</si>
  <si>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</si>
  <si>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</si>
  <si>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</si>
  <si>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</si>
  <si>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</si>
  <si>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</si>
  <si>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</si>
  <si>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</si>
  <si>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</si>
  <si>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</si>
  <si>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</si>
  <si>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</si>
  <si>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</si>
  <si>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</si>
  <si>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</si>
  <si>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</si>
  <si>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</si>
  <si>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</si>
  <si>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</si>
  <si>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</si>
  <si>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</si>
  <si>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</si>
  <si>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</si>
  <si>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</si>
  <si>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</si>
  <si>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</si>
  <si>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</si>
  <si>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</si>
  <si>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</si>
  <si>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</si>
  <si>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</si>
  <si>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</si>
  <si>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</si>
  <si>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</si>
  <si>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</si>
  <si>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</si>
  <si>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</si>
  <si>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</si>
  <si>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</si>
  <si>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</si>
  <si>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</si>
  <si>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</si>
  <si>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</si>
  <si>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</si>
  <si>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</si>
  <si>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</si>
  <si>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</si>
  <si>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</si>
  <si>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</si>
  <si>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</si>
  <si>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</si>
  <si>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</si>
  <si>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</si>
  <si>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</si>
  <si>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</si>
  <si>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</si>
  <si>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</si>
  <si>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</si>
  <si>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</si>
  <si>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</si>
  <si>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</si>
  <si>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</si>
  <si>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</si>
  <si>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</si>
  <si>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</si>
  <si>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</si>
  <si>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</si>
  <si>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</si>
  <si>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</si>
  <si>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</si>
  <si>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</si>
  <si>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</si>
  <si>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</si>
  <si>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</si>
  <si>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</si>
  <si>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</si>
  <si>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</si>
  <si>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</si>
  <si>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</si>
  <si>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</si>
  <si>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</si>
  <si>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</si>
  <si>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</si>
  <si>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</si>
  <si>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</si>
  <si>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</si>
  <si>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</si>
  <si>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</si>
  <si>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</si>
  <si>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</si>
  <si>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</si>
  <si>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</si>
  <si>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</si>
  <si>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</si>
  <si>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</si>
  <si>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</si>
  <si>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</si>
  <si>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</si>
  <si>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</si>
  <si>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</si>
  <si>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</si>
  <si>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</si>
  <si>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</si>
  <si>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</si>
  <si>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</si>
  <si>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</si>
  <si>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</si>
  <si>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</si>
  <si>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</si>
  <si>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</si>
  <si>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</si>
  <si>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</si>
  <si>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</si>
  <si>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</si>
  <si>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</si>
  <si>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</si>
  <si>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</si>
  <si>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</si>
  <si>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</si>
  <si>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</si>
  <si>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</si>
  <si>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</si>
  <si>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</si>
  <si>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</si>
  <si>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</si>
  <si>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</si>
  <si>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</si>
  <si>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</si>
  <si>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</si>
  <si>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</si>
  <si>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</si>
  <si>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</si>
  <si>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</si>
  <si>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</si>
  <si>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</si>
  <si>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</si>
  <si>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</si>
  <si>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</si>
  <si>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</si>
  <si>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</si>
  <si>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</si>
  <si>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</si>
  <si>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</si>
  <si>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</si>
  <si>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</si>
  <si>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</si>
  <si>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</si>
  <si>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</si>
  <si>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</si>
  <si>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</si>
  <si>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</si>
  <si>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</si>
  <si>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</si>
  <si>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</si>
  <si>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</si>
  <si>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</si>
  <si>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</si>
  <si>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</si>
  <si>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</si>
  <si>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</si>
  <si>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</si>
  <si>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</si>
  <si>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</si>
  <si>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</si>
  <si>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</si>
  <si>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</si>
  <si>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</si>
  <si>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</si>
  <si>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</si>
  <si>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</si>
  <si>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</si>
  <si>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</si>
  <si>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</si>
  <si>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</si>
  <si>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</si>
  <si>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</si>
  <si>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</si>
  <si>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</si>
  <si>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</si>
  <si>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</si>
  <si>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</si>
  <si>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</si>
  <si>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</si>
  <si>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</si>
  <si>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</si>
  <si>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</si>
  <si>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</si>
  <si>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</si>
  <si>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</si>
  <si>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</si>
  <si>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</si>
  <si>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</si>
  <si>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</si>
  <si>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</si>
  <si>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</si>
  <si>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</si>
  <si>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</si>
  <si>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</si>
  <si>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</si>
  <si>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</si>
  <si>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</si>
  <si>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</si>
  <si>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</si>
  <si>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</si>
  <si>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</si>
  <si>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</si>
  <si>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</si>
  <si>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</si>
  <si>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</si>
  <si>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</si>
  <si>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</si>
  <si>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</si>
  <si>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</si>
  <si>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</si>
  <si>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</si>
  <si>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</si>
  <si>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</si>
  <si>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</si>
  <si>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</si>
  <si>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</si>
  <si>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</si>
  <si>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</si>
  <si>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</si>
  <si>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</si>
  <si>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</si>
  <si>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</si>
  <si>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</si>
  <si>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</si>
  <si>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</si>
  <si>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</si>
  <si>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</si>
  <si>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</si>
  <si>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</si>
  <si>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</si>
  <si>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</si>
  <si>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</si>
  <si>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</si>
  <si>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</si>
  <si>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</si>
  <si>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</si>
  <si>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</si>
  <si>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</si>
  <si>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</si>
  <si>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</si>
  <si>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</si>
  <si>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</si>
  <si>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</si>
  <si>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</si>
  <si>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</si>
  <si>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</si>
  <si>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</si>
  <si>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</si>
  <si>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</si>
  <si>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</si>
  <si>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</si>
  <si>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</si>
  <si>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</si>
  <si>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</si>
  <si>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</si>
  <si>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</si>
  <si>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</si>
  <si>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</si>
  <si>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</si>
  <si>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</si>
  <si>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</si>
  <si>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</si>
  <si>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</si>
  <si>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</si>
  <si>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</si>
  <si>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</si>
  <si>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</si>
  <si>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</si>
  <si>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</si>
  <si>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</si>
  <si>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</si>
  <si>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</si>
  <si>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</si>
  <si>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</si>
  <si>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</si>
  <si>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</si>
  <si>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</si>
  <si>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</si>
  <si>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</si>
  <si>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</si>
  <si>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</si>
  <si>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</si>
  <si>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</si>
  <si>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</si>
  <si>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</si>
  <si>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</si>
  <si>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</si>
  <si>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</si>
  <si>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</si>
  <si>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</si>
  <si>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</si>
  <si>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</si>
  <si>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</si>
  <si>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</si>
  <si>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</si>
  <si>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</si>
  <si>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</si>
  <si>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</si>
  <si>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</si>
  <si>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</si>
  <si>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</si>
  <si>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</si>
  <si>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</si>
  <si>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</si>
  <si>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</si>
  <si>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</si>
  <si>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</si>
  <si>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</si>
  <si>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</si>
  <si>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</si>
  <si>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</si>
  <si>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</si>
  <si>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</si>
  <si>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</si>
  <si>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</si>
  <si>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</si>
  <si>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</si>
  <si>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</si>
  <si>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</si>
  <si>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</si>
  <si>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</si>
  <si>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</si>
  <si>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</si>
  <si>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</si>
  <si>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</si>
  <si>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</si>
  <si>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</si>
  <si>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</si>
  <si>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</si>
  <si>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</si>
  <si>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</si>
  <si>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</si>
  <si>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</si>
  <si>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</si>
  <si>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</si>
  <si>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</si>
  <si>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</si>
  <si>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</si>
  <si>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</si>
  <si>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</si>
  <si>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</si>
  <si>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</si>
  <si>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</si>
  <si>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</si>
  <si>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</si>
  <si>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</si>
  <si>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</si>
  <si>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</si>
  <si>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</si>
  <si>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</si>
  <si>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</si>
  <si>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</si>
  <si>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</si>
  <si>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</si>
  <si>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</si>
  <si>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</si>
  <si>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</si>
  <si>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</si>
  <si>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</si>
  <si>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</si>
  <si>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</si>
  <si>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</si>
  <si>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</si>
  <si>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</si>
  <si>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</si>
  <si>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</si>
  <si>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</si>
  <si>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</si>
  <si>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</si>
  <si>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</si>
  <si>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</si>
  <si>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</si>
  <si>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</si>
  <si>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</si>
  <si>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</si>
  <si>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</si>
  <si>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</si>
  <si>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</si>
  <si>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</si>
  <si>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</si>
  <si>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</si>
  <si>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</si>
  <si>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</si>
  <si>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</si>
  <si>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</si>
  <si>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</si>
  <si>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</si>
  <si>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</si>
  <si>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</si>
  <si>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</si>
  <si>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</si>
  <si>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</si>
  <si>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</si>
  <si>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</si>
  <si>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</si>
  <si>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</si>
  <si>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</si>
  <si>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</si>
  <si>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</si>
  <si>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</si>
  <si>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</si>
  <si>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</si>
  <si>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</si>
  <si>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</si>
  <si>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</si>
  <si>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</si>
  <si>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</si>
  <si>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</si>
  <si>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</si>
  <si>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</si>
  <si>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</si>
  <si>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</si>
  <si>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</si>
  <si>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</si>
  <si>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</si>
  <si>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</si>
  <si>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</si>
  <si>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</si>
  <si>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</si>
  <si>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</si>
  <si>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</si>
  <si>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</si>
  <si>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</si>
  <si>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</si>
  <si>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</si>
  <si>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</si>
  <si>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</si>
  <si>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</si>
  <si>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</si>
  <si>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</si>
  <si>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</si>
  <si>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</si>
  <si>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</si>
  <si>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</si>
  <si>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</si>
  <si>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</si>
  <si>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</si>
  <si>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</si>
  <si>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</si>
  <si>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</si>
  <si>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</si>
  <si>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</si>
  <si>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</si>
  <si>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</si>
  <si>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</si>
  <si>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</si>
  <si>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</si>
  <si>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</si>
  <si>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</si>
  <si>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</si>
  <si>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</si>
  <si>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</si>
  <si>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</si>
  <si>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</si>
  <si>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</si>
  <si>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</si>
  <si>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</si>
  <si>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</si>
  <si>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</si>
  <si>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</si>
  <si>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</si>
  <si>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</si>
  <si>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</si>
  <si>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</si>
  <si>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</si>
  <si>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</si>
  <si>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</si>
  <si>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</si>
  <si>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</si>
  <si>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</si>
  <si>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</si>
  <si>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</si>
  <si>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</si>
  <si>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</si>
  <si>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</si>
  <si>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</si>
  <si>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</si>
  <si>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</si>
  <si>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</si>
  <si>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</si>
  <si>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</si>
  <si>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</si>
  <si>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</si>
  <si>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</si>
  <si>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</si>
  <si>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</si>
  <si>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</si>
  <si>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</si>
  <si>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</si>
  <si>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</si>
  <si>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</si>
  <si>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</si>
  <si>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</si>
  <si>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</si>
  <si>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</si>
  <si>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</si>
  <si>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</si>
  <si>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</si>
  <si>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</si>
  <si>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</si>
  <si>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</si>
  <si>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</si>
  <si>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</si>
  <si>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</si>
  <si>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</si>
  <si>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</si>
  <si>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</si>
  <si>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</si>
  <si>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</si>
  <si>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</si>
  <si>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</si>
  <si>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</si>
  <si>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</si>
  <si>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</si>
  <si>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</si>
  <si>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</si>
  <si>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</si>
  <si>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</si>
  <si>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</si>
  <si>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</si>
  <si>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</si>
  <si>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</si>
  <si>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</si>
  <si>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</si>
  <si>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</si>
  <si>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</si>
  <si>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</si>
  <si>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</si>
  <si>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</si>
  <si>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</si>
  <si>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</si>
  <si>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</si>
  <si>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</si>
  <si>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</si>
  <si>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</si>
  <si>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</si>
  <si>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</si>
  <si>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</si>
  <si>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</si>
  <si>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</si>
  <si>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</si>
  <si>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</si>
  <si>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</si>
  <si>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</si>
  <si>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</si>
  <si>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</si>
  <si>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</si>
  <si>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</si>
  <si>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</si>
  <si>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</si>
  <si>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</si>
  <si>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</si>
  <si>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</si>
  <si>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</si>
  <si>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</si>
  <si>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</si>
  <si>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</si>
  <si>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</si>
  <si>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</si>
  <si>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</si>
  <si>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</si>
  <si>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</si>
  <si>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</si>
  <si>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</si>
  <si>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</si>
  <si>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</si>
  <si>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</si>
  <si>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</si>
  <si>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</si>
  <si>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</si>
  <si>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</si>
  <si>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</si>
  <si>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</si>
  <si>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</si>
  <si>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</si>
  <si>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</si>
  <si>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</si>
  <si>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</si>
  <si>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</si>
  <si>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</si>
  <si>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</si>
  <si>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</si>
  <si>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</si>
  <si>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</si>
  <si>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</si>
  <si>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</si>
  <si>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</si>
  <si>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</si>
  <si>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</si>
  <si>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</si>
  <si>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</si>
  <si>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</si>
  <si>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</si>
  <si>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</si>
  <si>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</si>
  <si>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</si>
  <si>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</si>
  <si>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</si>
  <si>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</si>
  <si>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</si>
  <si>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</si>
  <si>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</si>
  <si>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</si>
  <si>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</si>
  <si>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</si>
  <si>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</si>
  <si>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</si>
  <si>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</si>
  <si>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</si>
  <si>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</si>
  <si>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</si>
  <si>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</si>
  <si>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</si>
  <si>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</si>
  <si>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</si>
  <si>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</si>
  <si>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</si>
  <si>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</si>
  <si>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</si>
  <si>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</si>
  <si>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</si>
  <si>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</si>
  <si>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</si>
  <si>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</si>
  <si>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</si>
  <si>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</si>
  <si>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</si>
  <si>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</si>
  <si>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</si>
  <si>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</si>
  <si>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</si>
  <si>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</si>
  <si>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</si>
  <si>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</si>
  <si>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</si>
  <si>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</si>
  <si>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</si>
  <si>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</si>
  <si>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</si>
  <si>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</si>
  <si>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</si>
  <si>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</si>
  <si>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</si>
  <si>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</si>
  <si>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</si>
  <si>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</si>
  <si>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</si>
  <si>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</si>
  <si>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</si>
  <si>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</si>
  <si>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</si>
  <si>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</si>
  <si>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</si>
  <si>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</si>
  <si>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</si>
  <si>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</si>
  <si>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</si>
  <si>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</si>
  <si>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</si>
  <si>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</si>
  <si>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</si>
  <si>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</si>
  <si>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</si>
  <si>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</si>
  <si>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</si>
  <si>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</si>
  <si>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</si>
  <si>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</si>
  <si>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</si>
  <si>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</si>
  <si>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</si>
  <si>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</si>
  <si>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</si>
  <si>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</si>
  <si>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</si>
  <si>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</si>
  <si>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</si>
  <si>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</si>
  <si>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</si>
  <si>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</si>
  <si>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</si>
  <si>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</si>
  <si>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</si>
  <si>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</si>
  <si>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</si>
  <si>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</si>
  <si>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</si>
  <si>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</si>
  <si>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</si>
  <si>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</si>
  <si>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</si>
  <si>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</si>
  <si>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</si>
  <si>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</si>
  <si>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</si>
  <si>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</si>
  <si>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</si>
  <si>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</si>
  <si>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</si>
  <si>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</si>
  <si>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</si>
  <si>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</si>
  <si>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</si>
  <si>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</si>
  <si>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</si>
  <si>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</si>
  <si>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</si>
  <si>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</si>
  <si>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</si>
  <si>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</si>
  <si>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</si>
  <si>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</si>
  <si>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</si>
  <si>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</si>
  <si>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</si>
  <si>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</si>
  <si>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</si>
  <si>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</si>
  <si>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</si>
  <si>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</si>
  <si>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</si>
  <si>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</si>
  <si>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</si>
  <si>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</si>
  <si>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</si>
  <si>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</si>
  <si>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</si>
  <si>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</si>
  <si>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</si>
  <si>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</si>
  <si>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</si>
  <si>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</si>
  <si>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</si>
  <si>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</si>
  <si>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</si>
  <si>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</si>
  <si>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</si>
  <si>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</si>
  <si>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</si>
  <si>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</si>
  <si>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</si>
  <si>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</si>
  <si>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</si>
  <si>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</si>
  <si>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</si>
  <si>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</si>
  <si>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</si>
  <si>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</si>
  <si>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</si>
  <si>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</si>
  <si>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</si>
  <si>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</si>
  <si>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</si>
  <si>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</si>
  <si>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</si>
  <si>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</si>
  <si>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</si>
  <si>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</si>
  <si>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</si>
  <si>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</si>
  <si>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</si>
  <si>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</si>
  <si>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</si>
  <si>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</si>
  <si>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</si>
  <si>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</si>
  <si>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</si>
  <si>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</si>
  <si>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</si>
  <si>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</si>
  <si>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</si>
  <si>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</si>
  <si>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</si>
  <si>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</si>
  <si>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</si>
  <si>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</si>
  <si>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</si>
  <si>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</si>
  <si>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</si>
  <si>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</si>
  <si>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</si>
  <si>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</si>
  <si>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</si>
  <si>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</si>
  <si>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</si>
  <si>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</si>
  <si>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</si>
  <si>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</si>
  <si>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</si>
  <si>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</si>
  <si>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</si>
  <si>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</si>
  <si>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</si>
  <si>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</si>
  <si>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</si>
  <si>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</si>
  <si>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</si>
  <si>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</si>
  <si>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</si>
  <si>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</si>
  <si>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</si>
  <si>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</si>
  <si>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</si>
  <si>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</si>
  <si>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</si>
  <si>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</si>
  <si>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</si>
  <si>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</si>
  <si>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</si>
  <si>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</si>
  <si>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</si>
  <si>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</si>
  <si>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</si>
  <si>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</si>
  <si>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</si>
  <si>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</si>
  <si>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</si>
  <si>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</si>
  <si>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</si>
  <si>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</si>
  <si>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</si>
  <si>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</si>
  <si>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</si>
  <si>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</si>
  <si>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</si>
  <si>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</si>
  <si>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</si>
  <si>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</si>
  <si>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</si>
  <si>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</si>
  <si>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</si>
  <si>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</si>
  <si>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</si>
  <si>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</si>
  <si>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</si>
  <si>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</si>
  <si>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</si>
  <si>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</si>
  <si>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</si>
  <si>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</si>
  <si>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</si>
  <si>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</si>
  <si>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</si>
  <si>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</si>
  <si>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</si>
  <si>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</si>
  <si>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</si>
  <si>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</si>
  <si>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</si>
  <si>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</si>
  <si>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</si>
  <si>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</si>
  <si>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</si>
  <si>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</si>
  <si>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</si>
  <si>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</si>
  <si>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</si>
  <si>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</si>
  <si>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</si>
  <si>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</si>
  <si>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</si>
  <si>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</si>
  <si>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</si>
  <si>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</si>
  <si>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</si>
  <si>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</si>
  <si>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</si>
  <si>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</si>
  <si>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</si>
  <si>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</si>
  <si>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</si>
  <si>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</si>
  <si>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</si>
  <si>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</si>
  <si>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</si>
  <si>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</si>
  <si>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</si>
  <si>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</si>
  <si>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</si>
  <si>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</si>
  <si>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</si>
  <si>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</si>
  <si>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</si>
  <si>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</si>
  <si>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</si>
  <si>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</si>
  <si>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</si>
  <si>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</si>
  <si>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</si>
  <si>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</si>
  <si>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</si>
  <si>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</si>
  <si>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</si>
  <si>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</si>
  <si>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</si>
  <si>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</si>
  <si>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</si>
  <si>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</si>
  <si>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</si>
  <si>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</si>
  <si>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</si>
  <si>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</si>
  <si>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</si>
  <si>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</si>
  <si>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</si>
  <si>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</si>
  <si>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</si>
  <si>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</si>
  <si>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</si>
  <si>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</si>
  <si>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</si>
  <si>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</si>
  <si>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</si>
  <si>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</si>
  <si>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</si>
  <si>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</si>
  <si>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</si>
  <si>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</si>
  <si>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</si>
  <si>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</si>
  <si>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</si>
  <si>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</si>
  <si>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</si>
  <si>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</si>
  <si>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</si>
  <si>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</si>
  <si>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</si>
  <si>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</si>
  <si>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</si>
  <si>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</si>
  <si>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</si>
  <si>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</si>
  <si>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</si>
  <si>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</si>
  <si>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</si>
  <si>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</si>
  <si>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</si>
  <si>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</si>
  <si>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</si>
  <si>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</si>
  <si>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</si>
  <si>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</si>
  <si>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</si>
  <si>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</si>
  <si>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</si>
  <si>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</si>
  <si>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</si>
  <si>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</si>
  <si>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</si>
  <si>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</si>
  <si>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</si>
  <si>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</si>
  <si>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</si>
  <si>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</si>
  <si>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</si>
  <si>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</si>
  <si>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</si>
  <si>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</si>
  <si>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</si>
  <si>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</si>
  <si>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</si>
  <si>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</si>
  <si>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</si>
  <si>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</si>
  <si>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</si>
  <si>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</si>
  <si>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</si>
  <si>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</si>
  <si>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</si>
  <si>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</si>
  <si>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</si>
  <si>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</si>
  <si>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</si>
  <si>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</si>
  <si>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</si>
  <si>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</si>
  <si>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</si>
  <si>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</si>
  <si>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</si>
  <si>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</si>
  <si>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</si>
  <si>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</si>
  <si>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</si>
  <si>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</si>
  <si>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</si>
  <si>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</si>
  <si>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</si>
  <si>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</si>
  <si>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</si>
  <si>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</si>
  <si>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</si>
  <si>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</si>
  <si>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</si>
  <si>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</si>
  <si>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</si>
  <si>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</si>
  <si>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</si>
  <si>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</si>
  <si>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</si>
  <si>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</si>
  <si>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</si>
  <si>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</si>
  <si>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</si>
  <si>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</si>
  <si>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</si>
  <si>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</si>
  <si>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</si>
  <si>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</si>
  <si>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</si>
  <si>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</si>
  <si>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</si>
  <si>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</si>
  <si>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</si>
  <si>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</si>
  <si>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</si>
  <si>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</si>
  <si>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</si>
  <si>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</si>
  <si>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</si>
  <si>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</si>
  <si>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</si>
  <si>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</si>
  <si>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</si>
  <si>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</si>
  <si>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</si>
  <si>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</si>
  <si>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</si>
  <si>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</si>
  <si>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</si>
  <si>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</si>
  <si>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</si>
  <si>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</si>
  <si>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</si>
  <si>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</si>
  <si>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</si>
  <si>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</si>
  <si>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</si>
  <si>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</si>
  <si>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</si>
  <si>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</si>
  <si>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</si>
  <si>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</si>
  <si>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</si>
  <si>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</si>
  <si>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</si>
  <si>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</si>
  <si>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</si>
  <si>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</si>
  <si>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</si>
  <si>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</si>
  <si>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</si>
  <si>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</si>
  <si>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</si>
  <si>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</si>
  <si>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</si>
  <si>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</si>
  <si>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</si>
  <si>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</si>
  <si>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</si>
  <si>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</si>
  <si>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</si>
  <si>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</si>
  <si>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</si>
  <si>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</si>
  <si>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</si>
  <si>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</si>
  <si>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</si>
  <si>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</si>
  <si>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</si>
  <si>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</si>
  <si>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</si>
  <si>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</si>
  <si>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</si>
  <si>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</si>
  <si>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</si>
  <si>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</si>
  <si>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</si>
  <si>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</si>
  <si>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</si>
  <si>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</si>
  <si>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</si>
  <si>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</si>
  <si>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</si>
  <si>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</si>
  <si>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</si>
  <si>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</si>
  <si>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</si>
  <si>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</si>
  <si>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</si>
  <si>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</si>
  <si>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</si>
  <si>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</si>
  <si>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</si>
  <si>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</si>
  <si>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</si>
  <si>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</si>
  <si>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</si>
  <si>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</si>
  <si>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</si>
  <si>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</si>
  <si>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</si>
  <si>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</si>
  <si>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</si>
  <si>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</si>
  <si>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</si>
  <si>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</si>
  <si>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</si>
  <si>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</si>
  <si>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</si>
  <si>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</si>
  <si>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</si>
  <si>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</si>
  <si>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</si>
  <si>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</si>
  <si>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</si>
  <si>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</si>
  <si>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</si>
  <si>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</si>
  <si>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</si>
  <si>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</si>
  <si>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</si>
  <si>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</si>
  <si>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</si>
  <si>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</si>
  <si>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</si>
  <si>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</si>
  <si>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</si>
  <si>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</si>
  <si>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</si>
  <si>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</si>
  <si>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</si>
  <si>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</si>
  <si>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</si>
  <si>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</si>
  <si>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</si>
  <si>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</si>
  <si>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</si>
  <si>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</si>
  <si>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</si>
  <si>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</si>
  <si>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</si>
  <si>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</si>
  <si>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</si>
  <si>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</si>
  <si>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</si>
  <si>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</si>
  <si>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</si>
  <si>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</si>
  <si>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</si>
  <si>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</si>
  <si>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</si>
  <si>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</si>
  <si>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</si>
  <si>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</si>
  <si>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</si>
  <si>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</si>
  <si>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</si>
  <si>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</si>
  <si>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</si>
  <si>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</si>
  <si>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</si>
  <si>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</si>
  <si>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</si>
  <si>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</si>
  <si>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</si>
  <si>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</si>
  <si>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</si>
  <si>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</si>
  <si>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</si>
  <si>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</si>
  <si>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</si>
  <si>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</si>
  <si>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</si>
  <si>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</si>
  <si>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</si>
  <si>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</si>
  <si>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</si>
  <si>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</si>
  <si>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</si>
  <si>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</si>
  <si>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</si>
  <si>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</si>
  <si>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</si>
  <si>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</si>
  <si>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</si>
  <si>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</si>
  <si>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</si>
  <si>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</si>
  <si>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</si>
  <si>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</si>
  <si>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</si>
  <si>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</si>
  <si>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</si>
  <si>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</si>
  <si>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</si>
  <si>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</si>
  <si>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</si>
  <si>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</si>
  <si>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</si>
  <si>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</si>
  <si>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</si>
  <si>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</si>
  <si>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</si>
  <si>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</si>
  <si>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</si>
  <si>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</si>
  <si>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</si>
  <si>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</si>
  <si>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</si>
  <si>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</si>
  <si>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</si>
  <si>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</si>
  <si>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</si>
  <si>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</si>
  <si>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</si>
  <si>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</si>
  <si>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</si>
  <si>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</si>
  <si>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</si>
  <si>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</si>
  <si>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</si>
  <si>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</si>
  <si>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</si>
  <si>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</si>
  <si>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</si>
  <si>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</si>
  <si>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</si>
  <si>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</si>
  <si>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</si>
  <si>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</si>
  <si>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</si>
  <si>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</si>
  <si>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</si>
  <si>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</si>
  <si>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</si>
  <si>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</si>
  <si>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</si>
  <si>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</si>
  <si>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</si>
  <si>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</si>
  <si>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</si>
  <si>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</si>
  <si>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</si>
  <si>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</si>
  <si>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</si>
  <si>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</si>
  <si>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</si>
  <si>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</si>
  <si>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</si>
  <si>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</si>
  <si>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</si>
  <si>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</si>
  <si>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</si>
  <si>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</si>
  <si>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</si>
  <si>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</si>
  <si>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</si>
  <si>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</si>
  <si>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</si>
  <si>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</si>
  <si>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</si>
  <si>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</si>
  <si>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</si>
  <si>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</si>
  <si>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</si>
  <si>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</si>
  <si>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</si>
  <si>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</si>
  <si>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</si>
  <si>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</si>
  <si>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</si>
  <si>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</si>
  <si>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</si>
  <si>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</si>
  <si>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</si>
  <si>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</si>
  <si>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</si>
  <si>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</si>
  <si>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</si>
  <si>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</si>
  <si>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</si>
  <si>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</si>
  <si>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</si>
  <si>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</si>
  <si>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</si>
  <si>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</si>
  <si>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</si>
  <si>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</si>
  <si>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</si>
  <si>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</si>
  <si>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</si>
  <si>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</si>
  <si>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</si>
  <si>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</si>
  <si>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</si>
  <si>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</si>
  <si>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</si>
  <si>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</si>
  <si>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</si>
  <si>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</si>
  <si>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</si>
  <si>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</si>
  <si>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</si>
  <si>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</si>
  <si>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</si>
  <si>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</si>
  <si>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</si>
  <si>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</si>
  <si>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</si>
  <si>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</si>
  <si>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</si>
  <si>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</si>
  <si>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</si>
  <si>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</si>
  <si>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</si>
  <si>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</si>
  <si>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</si>
  <si>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</si>
  <si>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</si>
  <si>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</si>
  <si>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</si>
  <si>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</si>
  <si>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</si>
  <si>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</si>
  <si>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</si>
  <si>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</si>
  <si>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</si>
  <si>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</si>
  <si>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</si>
  <si>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</si>
  <si>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</si>
  <si>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</si>
  <si>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</si>
  <si>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</si>
  <si>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</si>
  <si>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</si>
  <si>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</si>
  <si>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</si>
  <si>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</si>
  <si>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</si>
  <si>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</si>
  <si>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</si>
  <si>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</si>
  <si>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</si>
  <si>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</si>
  <si>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</si>
  <si>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</si>
  <si>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</si>
  <si>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</si>
  <si>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</si>
  <si>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</si>
  <si>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</si>
  <si>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</si>
  <si>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</si>
  <si>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</si>
  <si>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</si>
  <si>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</si>
  <si>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</si>
  <si>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</si>
  <si>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</si>
  <si>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</si>
  <si>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</si>
  <si>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</si>
  <si>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</si>
  <si>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</si>
  <si>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</si>
  <si>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</si>
  <si>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</si>
  <si>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</si>
  <si>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</si>
  <si>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</si>
  <si>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</si>
  <si>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</si>
  <si>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</si>
  <si>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</si>
  <si>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</si>
  <si>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</si>
  <si>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</si>
  <si>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</si>
  <si>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</si>
  <si>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</si>
  <si>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</si>
  <si>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</si>
  <si>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</si>
  <si>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</si>
  <si>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</si>
  <si>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</si>
  <si>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</si>
  <si>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</si>
  <si>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</si>
  <si>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</si>
  <si>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</si>
  <si>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</si>
  <si>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</si>
  <si>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</si>
  <si>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</si>
  <si>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</si>
  <si>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</si>
  <si>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</si>
  <si>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</si>
  <si>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</si>
  <si>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</si>
  <si>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</si>
  <si>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</si>
  <si>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</si>
  <si>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</si>
  <si>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</si>
  <si>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</si>
  <si>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</si>
  <si>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</si>
  <si>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</si>
  <si>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</si>
  <si>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</si>
  <si>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</si>
  <si>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</si>
  <si>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</si>
  <si>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</si>
  <si>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</si>
  <si>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</si>
  <si>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</si>
  <si>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</si>
  <si>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</si>
  <si>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</si>
  <si>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</si>
  <si>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</si>
  <si>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</si>
  <si>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</si>
  <si>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</si>
  <si>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</si>
  <si>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</si>
  <si>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</si>
  <si>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</si>
  <si>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</si>
  <si>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</si>
  <si>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</si>
  <si>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</si>
  <si>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</si>
  <si>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</si>
  <si>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</si>
  <si>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</si>
  <si>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</si>
  <si>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</si>
  <si>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</si>
  <si>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</si>
  <si>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</si>
  <si>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</si>
  <si>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</si>
  <si>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</si>
  <si>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</si>
  <si>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</si>
  <si>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</si>
  <si>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</si>
  <si>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</si>
  <si>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</si>
  <si>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</si>
  <si>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</si>
  <si>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</si>
  <si>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</si>
  <si>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</si>
  <si>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</si>
  <si>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</si>
  <si>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</si>
  <si>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</si>
  <si>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</si>
  <si>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</si>
  <si>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</si>
  <si>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</si>
  <si>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</si>
  <si>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</si>
  <si>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</si>
  <si>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</si>
  <si>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</si>
  <si>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</si>
  <si>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</si>
  <si>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</si>
  <si>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</si>
  <si>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</si>
  <si>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</si>
  <si>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</si>
  <si>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</si>
  <si>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</si>
  <si>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</si>
  <si>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</si>
  <si>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</si>
  <si>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</si>
  <si>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</si>
  <si>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</si>
  <si>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</si>
  <si>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</si>
  <si>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</si>
  <si>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</si>
  <si>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</si>
  <si>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</si>
  <si>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</si>
  <si>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</si>
  <si>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</si>
  <si>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</si>
  <si>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</si>
  <si>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</si>
  <si>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</si>
  <si>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</si>
  <si>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</si>
  <si>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</si>
  <si>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</si>
  <si>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</si>
  <si>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</si>
  <si>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</si>
  <si>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</si>
  <si>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</si>
  <si>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</si>
  <si>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</si>
  <si>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</si>
  <si>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</si>
  <si>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</si>
  <si>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</si>
  <si>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</si>
  <si>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</si>
  <si>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</si>
  <si>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</si>
  <si>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</si>
  <si>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</si>
  <si>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</si>
  <si>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</si>
  <si>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</si>
  <si>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</si>
  <si>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</si>
  <si>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</si>
  <si>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</si>
  <si>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</si>
  <si>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</si>
  <si>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</si>
  <si>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</si>
  <si>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</si>
  <si>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</si>
  <si>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</si>
  <si>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</si>
  <si>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</si>
  <si>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</si>
  <si>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</si>
  <si>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</si>
  <si>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</si>
  <si>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</si>
  <si>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</si>
  <si>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</si>
  <si>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</si>
  <si>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</si>
  <si>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</si>
  <si>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</si>
  <si>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</si>
  <si>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</si>
  <si>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</si>
  <si>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</si>
  <si>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</si>
  <si>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</si>
  <si>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</si>
  <si>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</si>
  <si>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</si>
  <si>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</si>
  <si>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</si>
  <si>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</si>
  <si>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</si>
  <si>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</si>
  <si>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</si>
  <si>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</si>
  <si>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</si>
  <si>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</si>
  <si>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</si>
  <si>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</si>
  <si>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</si>
  <si>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</si>
  <si>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</si>
  <si>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</si>
  <si>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</si>
  <si>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</si>
  <si>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</si>
  <si>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</si>
  <si>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</si>
  <si>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</si>
  <si>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</si>
  <si>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</si>
  <si>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</si>
  <si>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</si>
  <si>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</si>
  <si>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</si>
  <si>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</si>
  <si>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</si>
  <si>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</si>
  <si>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</si>
  <si>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</si>
  <si>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</si>
  <si>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</si>
  <si>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</si>
  <si>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</si>
  <si>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</si>
  <si>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</si>
  <si>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</si>
  <si>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</si>
  <si>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</si>
  <si>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</si>
  <si>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</si>
  <si>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</si>
  <si>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</si>
  <si>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</si>
  <si>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</si>
  <si>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</si>
  <si>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</si>
  <si>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</si>
  <si>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</si>
  <si>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</si>
  <si>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</si>
  <si>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</si>
  <si>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</si>
  <si>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</si>
  <si>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</si>
  <si>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</si>
  <si>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</si>
  <si>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</si>
  <si>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</si>
  <si>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</si>
  <si>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</si>
  <si>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</si>
  <si>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</si>
  <si>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</si>
  <si>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</si>
  <si>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</si>
  <si>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</si>
  <si>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</si>
  <si>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</si>
  <si>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</si>
  <si>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</si>
  <si>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</si>
  <si>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</si>
  <si>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</si>
  <si>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</si>
  <si>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</si>
  <si>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</si>
  <si>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</si>
  <si>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</si>
  <si>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</si>
  <si>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</si>
  <si>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</si>
  <si>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</si>
  <si>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</si>
  <si>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</si>
  <si>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</si>
  <si>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</si>
  <si>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</si>
  <si>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</si>
  <si>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</si>
  <si>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</si>
  <si>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</si>
  <si>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</si>
  <si>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</si>
  <si>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</si>
  <si>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</si>
  <si>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</si>
  <si>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</si>
  <si>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</si>
  <si>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</si>
  <si>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</si>
  <si>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</si>
  <si>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</si>
  <si>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</si>
  <si>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</si>
  <si>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</si>
  <si>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</si>
  <si>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</si>
  <si>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</si>
  <si>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</si>
  <si>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</si>
  <si>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</si>
  <si>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</si>
  <si>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</si>
  <si>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</si>
  <si>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</si>
  <si>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</si>
  <si>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</si>
  <si>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</si>
  <si>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</si>
  <si>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</si>
  <si>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</si>
  <si>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</si>
  <si>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</si>
  <si>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</si>
  <si>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</si>
  <si>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</si>
  <si>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</si>
  <si>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</si>
  <si>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</si>
  <si>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</si>
  <si>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</si>
  <si>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</si>
  <si>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</si>
  <si>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</si>
  <si>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</si>
  <si>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</si>
  <si>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</si>
  <si>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</si>
  <si>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</si>
  <si>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</si>
  <si>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</si>
  <si>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</si>
  <si>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</si>
  <si>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</si>
  <si>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</si>
  <si>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</si>
  <si>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</si>
  <si>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</si>
  <si>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</si>
  <si>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</si>
  <si>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</si>
  <si>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</si>
  <si>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</si>
  <si>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</si>
  <si>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</si>
  <si>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</si>
  <si>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</si>
  <si>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</si>
  <si>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</si>
  <si>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</si>
  <si>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</si>
  <si>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</si>
  <si>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</si>
  <si>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</si>
  <si>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</si>
  <si>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</si>
  <si>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</si>
  <si>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</si>
  <si>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</si>
  <si>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</si>
  <si>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</si>
  <si>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</si>
  <si>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</si>
  <si>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</si>
  <si>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</si>
  <si>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</si>
  <si>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</si>
  <si>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</si>
  <si>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</si>
  <si>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</si>
  <si>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</si>
  <si>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</si>
  <si>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</si>
  <si>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</si>
  <si>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</si>
  <si>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</si>
  <si>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</si>
  <si>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</si>
  <si>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</si>
  <si>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</si>
  <si>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</si>
  <si>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</si>
  <si>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</si>
  <si>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</si>
  <si>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</si>
  <si>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</si>
  <si>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</si>
  <si>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</si>
  <si>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</si>
  <si>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</si>
  <si>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</si>
  <si>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</si>
  <si>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</si>
  <si>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</si>
  <si>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</si>
  <si>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</si>
  <si>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</si>
  <si>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</si>
  <si>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</si>
  <si>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</si>
  <si>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</si>
  <si>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</si>
  <si>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</si>
  <si>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</si>
  <si>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</si>
  <si>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</si>
  <si>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</si>
  <si>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</si>
  <si>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</si>
  <si>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</si>
  <si>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</si>
  <si>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</si>
  <si>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</si>
  <si>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</si>
  <si>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</si>
  <si>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</si>
  <si>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</si>
  <si>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</si>
  <si>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</si>
  <si>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</si>
  <si>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</si>
  <si>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</si>
  <si>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</si>
  <si>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</si>
  <si>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</si>
  <si>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</si>
  <si>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</si>
  <si>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</si>
  <si>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</si>
  <si>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</si>
  <si>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</si>
  <si>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</si>
  <si>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</si>
  <si>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</si>
  <si>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</si>
  <si>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</si>
  <si>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</si>
  <si>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</si>
  <si>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</si>
  <si>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</si>
  <si>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</si>
  <si>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</si>
  <si>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</si>
  <si>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</si>
  <si>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</si>
  <si>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</si>
  <si>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</si>
  <si>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</si>
  <si>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</si>
  <si>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</si>
  <si>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</si>
  <si>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</si>
  <si>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</si>
  <si>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</si>
  <si>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</si>
  <si>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</si>
  <si>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</si>
  <si>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</si>
  <si>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</si>
  <si>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</si>
  <si>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</si>
  <si>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</si>
  <si>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</si>
  <si>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</si>
  <si>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</si>
  <si>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</si>
  <si>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</si>
  <si>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</si>
  <si>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</si>
  <si>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</si>
  <si>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</si>
  <si>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</si>
  <si>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</si>
  <si>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</si>
  <si>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</si>
  <si>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</si>
  <si>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</si>
  <si>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</si>
  <si>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</si>
  <si>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</si>
  <si>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</si>
  <si>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</si>
  <si>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</si>
  <si>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</si>
  <si>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</si>
  <si>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</si>
  <si>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</si>
  <si>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</si>
  <si>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</si>
  <si>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</si>
  <si>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</si>
  <si>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</si>
  <si>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</si>
  <si>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</si>
  <si>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</si>
  <si>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</si>
  <si>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</si>
  <si>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</si>
  <si>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</si>
  <si>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</si>
  <si>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</si>
  <si>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</si>
  <si>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</si>
  <si>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</si>
  <si>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</si>
  <si>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</si>
  <si>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</si>
  <si>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</si>
  <si>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</si>
  <si>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</si>
  <si>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</si>
  <si>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</si>
  <si>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</si>
  <si>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</si>
  <si>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</si>
  <si>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</si>
  <si>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</si>
  <si>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</si>
  <si>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</si>
  <si>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</si>
  <si>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</si>
  <si>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</si>
  <si>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</si>
  <si>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</si>
  <si>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</si>
  <si>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</si>
  <si>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</si>
  <si>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</si>
  <si>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</si>
  <si>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</si>
  <si>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</si>
  <si>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</si>
  <si>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</si>
  <si>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</si>
  <si>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</si>
  <si>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</si>
  <si>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</si>
  <si>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</si>
  <si>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</si>
  <si>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</si>
  <si>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</si>
  <si>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</si>
  <si>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</si>
  <si>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</si>
  <si>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</si>
  <si>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</si>
  <si>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</si>
  <si>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</si>
  <si>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</si>
  <si>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</si>
  <si>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</si>
  <si>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</si>
  <si>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</si>
  <si>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</si>
  <si>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</si>
  <si>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</si>
  <si>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</si>
  <si>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</si>
  <si>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</si>
  <si>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</si>
  <si>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</si>
  <si>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</si>
  <si>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</si>
  <si>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</si>
  <si>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</si>
  <si>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</si>
  <si>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</si>
  <si>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</si>
  <si>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</si>
  <si>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</si>
  <si>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</si>
  <si>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</si>
  <si>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</si>
  <si>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</si>
  <si>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</si>
  <si>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</si>
  <si>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</si>
  <si>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</si>
  <si>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</si>
  <si>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</si>
  <si>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</si>
  <si>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</si>
  <si>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</si>
  <si>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</si>
  <si>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</si>
  <si>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</si>
  <si>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</si>
  <si>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</si>
  <si>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</si>
  <si>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</si>
  <si>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</si>
  <si>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</si>
  <si>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</si>
  <si>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</si>
  <si>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</si>
  <si>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</si>
  <si>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</si>
  <si>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</si>
  <si>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</si>
  <si>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</si>
  <si>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</si>
  <si>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</si>
  <si>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</si>
  <si>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</si>
  <si>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</si>
  <si>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</si>
  <si>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</si>
  <si>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</si>
  <si>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</si>
  <si>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</si>
  <si>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</si>
  <si>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</si>
  <si>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</si>
  <si>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</si>
  <si>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</si>
  <si>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</si>
  <si>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</si>
  <si>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</si>
  <si>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</si>
  <si>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</si>
  <si>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</si>
  <si>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</si>
  <si>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</si>
  <si>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</si>
  <si>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</si>
  <si>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</si>
  <si>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</si>
  <si>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</si>
  <si>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</si>
  <si>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</si>
  <si>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</si>
  <si>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</si>
  <si>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</si>
  <si>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</si>
  <si>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</si>
  <si>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</si>
  <si>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</si>
  <si>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</si>
  <si>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</si>
  <si>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</si>
  <si>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</si>
  <si>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</si>
  <si>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</si>
  <si>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</si>
  <si>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</si>
  <si>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</si>
  <si>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</si>
  <si>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</si>
  <si>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</si>
  <si>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</si>
  <si>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</si>
  <si>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</si>
  <si>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</si>
  <si>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</si>
  <si>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</si>
  <si>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</si>
  <si>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</si>
  <si>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</si>
  <si>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</si>
  <si>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</si>
  <si>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</si>
  <si>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</si>
  <si>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</si>
  <si>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</si>
  <si>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</si>
  <si>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</si>
  <si>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</si>
  <si>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</si>
  <si>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</si>
  <si>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</si>
  <si>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</si>
  <si>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</si>
  <si>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</si>
  <si>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</si>
  <si>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</si>
  <si>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</si>
  <si>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</si>
  <si>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</si>
  <si>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</si>
  <si>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</si>
  <si>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</si>
  <si>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</si>
  <si>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</si>
  <si>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</si>
  <si>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</si>
  <si>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</si>
  <si>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</si>
  <si>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</si>
  <si>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</si>
  <si>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</si>
  <si>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</si>
  <si>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</si>
  <si>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</si>
  <si>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</si>
  <si>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</si>
  <si>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</si>
  <si>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</si>
  <si>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</si>
  <si>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</si>
  <si>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</si>
  <si>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</si>
  <si>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</si>
  <si>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</si>
  <si>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</si>
  <si>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</si>
  <si>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</si>
  <si>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</si>
  <si>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</si>
  <si>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</si>
  <si>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</si>
  <si>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</si>
  <si>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</si>
  <si>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</si>
  <si>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</si>
  <si>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</si>
  <si>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</si>
  <si>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</si>
  <si>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</si>
  <si>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</si>
  <si>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</si>
  <si>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</si>
  <si>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</si>
  <si>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</si>
  <si>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</si>
  <si>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</si>
  <si>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</si>
  <si>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</si>
  <si>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</si>
  <si>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</si>
  <si>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</si>
  <si>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</si>
  <si>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</si>
  <si>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</si>
  <si>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</si>
  <si>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</si>
  <si>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</si>
  <si>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</si>
  <si>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</si>
  <si>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</si>
  <si>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</si>
  <si>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</si>
  <si>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</si>
  <si>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</si>
  <si>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</si>
  <si>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</si>
  <si>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</si>
  <si>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</si>
  <si>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</si>
  <si>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</si>
  <si>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</si>
  <si>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</si>
  <si>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</si>
  <si>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</si>
  <si>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</si>
  <si>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</si>
  <si>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</si>
  <si>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</si>
  <si>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</si>
  <si>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</si>
  <si>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</si>
  <si>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</si>
  <si>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</si>
  <si>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</si>
  <si>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</si>
  <si>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</si>
  <si>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</si>
  <si>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</si>
  <si>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</si>
  <si>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</si>
  <si>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</si>
  <si>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</si>
  <si>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</si>
  <si>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</si>
  <si>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</si>
  <si>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</si>
  <si>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</si>
  <si>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</si>
  <si>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</si>
  <si>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</si>
  <si>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</si>
  <si>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</si>
  <si>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</si>
  <si>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</si>
  <si>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</si>
  <si>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</si>
  <si>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</si>
  <si>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</si>
  <si>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</si>
  <si>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</si>
  <si>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</si>
  <si>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</si>
  <si>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</si>
  <si>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</si>
  <si>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</si>
  <si>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</si>
  <si>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</si>
  <si>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</si>
  <si>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</si>
  <si>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</si>
  <si>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</si>
  <si>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</si>
  <si>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</si>
  <si>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</si>
  <si>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</si>
  <si>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</si>
  <si>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</si>
  <si>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</si>
  <si>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</si>
  <si>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</si>
  <si>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</si>
  <si>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</si>
  <si>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</si>
  <si>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</si>
  <si>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</si>
  <si>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</si>
  <si>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</si>
  <si>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</si>
  <si>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</si>
  <si>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</si>
  <si>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</si>
  <si>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</si>
  <si>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</si>
  <si>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</si>
  <si>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</si>
  <si>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</si>
  <si>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</si>
  <si>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</si>
  <si>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</si>
  <si>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</si>
  <si>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</si>
  <si>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</si>
  <si>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</si>
  <si>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</si>
  <si>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</si>
  <si>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</si>
  <si>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</si>
  <si>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</si>
  <si>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</si>
  <si>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</si>
  <si>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</si>
  <si>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</si>
  <si>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</si>
  <si>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</si>
  <si>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</si>
  <si>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</si>
  <si>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</si>
  <si>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</si>
  <si>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</si>
  <si>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</si>
  <si>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</si>
  <si>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</si>
  <si>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</si>
  <si>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</si>
  <si>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</si>
  <si>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</si>
  <si>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</si>
  <si>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</si>
  <si>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</si>
  <si>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</si>
  <si>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</si>
  <si>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</si>
  <si>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</si>
  <si>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</si>
  <si>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</si>
  <si>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</si>
  <si>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</si>
  <si>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</si>
  <si>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</si>
  <si>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</si>
  <si>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</si>
  <si>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</si>
  <si>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</si>
  <si>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</si>
  <si>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</si>
  <si>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</si>
  <si>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</si>
  <si>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</si>
  <si>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</si>
  <si>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</si>
  <si>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</si>
  <si>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</si>
  <si>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</si>
  <si>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</si>
  <si>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</si>
  <si>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</si>
  <si>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</si>
  <si>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</si>
  <si>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</si>
  <si>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</si>
  <si>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</si>
  <si>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</si>
  <si>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</si>
  <si>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</si>
  <si>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</si>
  <si>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</si>
  <si>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</si>
  <si>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</si>
  <si>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</si>
  <si>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</si>
  <si>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</si>
  <si>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</si>
  <si>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</si>
  <si>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</si>
  <si>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</si>
  <si>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</si>
  <si>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</si>
  <si>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</si>
  <si>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</si>
  <si>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</si>
  <si>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</si>
  <si>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</si>
  <si>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</si>
  <si>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</si>
  <si>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</si>
  <si>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</si>
  <si>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</si>
  <si>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</si>
  <si>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</si>
  <si>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</si>
  <si>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</si>
  <si>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</si>
  <si>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</si>
  <si>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</si>
  <si>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</si>
  <si>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</si>
  <si>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</si>
  <si>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</si>
  <si>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</si>
  <si>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</si>
  <si>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</si>
  <si>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</si>
  <si>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</si>
  <si>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</si>
  <si>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</si>
  <si>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</si>
  <si>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</si>
  <si>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</si>
  <si>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</si>
  <si>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</si>
  <si>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</si>
  <si>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</si>
  <si>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</si>
  <si>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</si>
  <si>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</si>
  <si>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</si>
  <si>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</si>
  <si>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</si>
  <si>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</si>
  <si>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</si>
  <si>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</si>
  <si>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</si>
  <si>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</si>
  <si>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</si>
  <si>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</si>
  <si>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</si>
  <si>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</si>
  <si>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</si>
  <si>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</si>
  <si>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</si>
  <si>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</si>
  <si>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</si>
  <si>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</si>
  <si>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</si>
  <si>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</si>
  <si>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</si>
  <si>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</si>
  <si>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</si>
  <si>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</si>
  <si>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</si>
  <si>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</si>
  <si>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</si>
  <si>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</si>
  <si>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</si>
  <si>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</si>
  <si>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</si>
  <si>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</si>
  <si>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</si>
  <si>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</si>
  <si>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</si>
  <si>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</si>
  <si>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</si>
  <si>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</si>
  <si>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</si>
  <si>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</si>
  <si>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</si>
  <si>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</si>
  <si>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</si>
  <si>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</si>
  <si>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</si>
  <si>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</si>
  <si>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</si>
  <si>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</si>
  <si>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</si>
  <si>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</si>
  <si>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</si>
  <si>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</si>
  <si>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</si>
  <si>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</si>
  <si>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</si>
  <si>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</si>
  <si>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</si>
  <si>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</si>
  <si>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</si>
  <si>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</si>
  <si>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</si>
  <si>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</si>
  <si>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</si>
  <si>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</si>
  <si>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</si>
  <si>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</si>
  <si>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</si>
  <si>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</si>
  <si>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</si>
  <si>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</si>
  <si>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</si>
  <si>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</si>
  <si>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</si>
  <si>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</si>
  <si>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</si>
  <si>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</si>
  <si>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</si>
  <si>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</si>
  <si>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</si>
  <si>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</si>
  <si>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</si>
  <si>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</si>
  <si>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</si>
  <si>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</si>
  <si>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</si>
  <si>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</si>
  <si>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</si>
  <si>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</si>
  <si>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</si>
  <si>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</si>
  <si>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</si>
  <si>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</si>
  <si>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</si>
  <si>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</si>
  <si>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</si>
  <si>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</si>
  <si>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</si>
  <si>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</si>
  <si>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</si>
  <si>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</si>
  <si>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</si>
  <si>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</si>
  <si>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</si>
  <si>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</si>
  <si>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</si>
  <si>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</si>
  <si>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</si>
  <si>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</si>
  <si>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</si>
  <si>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</si>
  <si>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</si>
  <si>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</si>
  <si>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</si>
  <si>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</si>
  <si>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</si>
  <si>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</si>
  <si>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</si>
  <si>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</si>
  <si>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</si>
  <si>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</si>
  <si>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</si>
  <si>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</si>
  <si>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</si>
  <si>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</si>
  <si>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</si>
  <si>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</si>
  <si>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</si>
  <si>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</si>
  <si>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</si>
  <si>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</si>
  <si>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</si>
  <si>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</si>
  <si>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</si>
  <si>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</si>
  <si>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</si>
  <si>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</si>
  <si>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</si>
  <si>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</si>
  <si>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</si>
  <si>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</si>
  <si>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</si>
  <si>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</si>
  <si>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</si>
  <si>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</si>
  <si>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</si>
  <si>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</si>
  <si>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</si>
  <si>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</si>
  <si>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</si>
  <si>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</si>
  <si>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</si>
  <si>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</si>
  <si>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</si>
  <si>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</si>
  <si>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</si>
  <si>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</si>
  <si>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</si>
  <si>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</si>
  <si>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</si>
  <si>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</si>
  <si>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</si>
  <si>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</si>
  <si>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</si>
  <si>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</si>
  <si>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</si>
  <si>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</si>
  <si>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</si>
  <si>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</si>
  <si>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</si>
  <si>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</si>
  <si>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</si>
  <si>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</si>
  <si>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</si>
  <si>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</si>
  <si>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</si>
  <si>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</si>
  <si>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</si>
  <si>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</si>
  <si>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</si>
  <si>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</si>
  <si>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</si>
  <si>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</si>
  <si>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</si>
  <si>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</si>
  <si>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</si>
  <si>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</si>
  <si>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</si>
  <si>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</si>
  <si>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</si>
  <si>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</si>
  <si>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</si>
  <si>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</si>
  <si>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</si>
  <si>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</si>
  <si>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</si>
  <si>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</si>
  <si>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</si>
  <si>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</si>
  <si>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</si>
  <si>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</si>
  <si>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</si>
  <si>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</si>
  <si>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</si>
  <si>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</si>
  <si>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</si>
  <si>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</si>
  <si>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</si>
  <si>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</si>
  <si>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</si>
  <si>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</si>
  <si>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</si>
  <si>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</si>
  <si>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</si>
  <si>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</si>
  <si>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</si>
  <si>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</si>
  <si>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</si>
  <si>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</si>
  <si>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</si>
  <si>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</si>
  <si>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</si>
  <si>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</si>
  <si>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</si>
  <si>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</si>
  <si>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</si>
  <si>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</si>
  <si>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</si>
  <si>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</si>
  <si>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</si>
  <si>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</si>
  <si>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</si>
  <si>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</si>
  <si>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</si>
  <si>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</si>
  <si>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</si>
  <si>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</si>
  <si>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</si>
  <si>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</si>
  <si>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</si>
  <si>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</si>
  <si>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</si>
  <si>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</si>
  <si>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</si>
  <si>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</si>
  <si>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</si>
  <si>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</si>
  <si>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</si>
  <si>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</si>
  <si>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</si>
  <si>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</si>
  <si>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</si>
  <si>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</si>
  <si>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</si>
  <si>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</si>
  <si>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</si>
  <si>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</si>
  <si>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</si>
  <si>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</si>
  <si>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</si>
  <si>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</si>
  <si>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</si>
  <si>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</si>
  <si>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</si>
  <si>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</si>
  <si>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</si>
  <si>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</si>
  <si>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</si>
  <si>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</si>
  <si>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</si>
  <si>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</si>
  <si>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</si>
  <si>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</si>
  <si>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</si>
  <si>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</si>
  <si>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</si>
  <si>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</si>
  <si>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</si>
  <si>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</si>
  <si>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</si>
  <si>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</si>
  <si>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</si>
  <si>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</si>
  <si>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</si>
  <si>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</si>
  <si>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</si>
  <si>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</si>
  <si>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</si>
  <si>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</si>
  <si>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</si>
  <si>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</si>
  <si>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</si>
  <si>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</si>
  <si>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</si>
  <si>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</si>
  <si>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</si>
  <si>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</si>
  <si>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</si>
  <si>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</si>
  <si>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</si>
  <si>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</si>
  <si>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</si>
  <si>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</si>
  <si>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</si>
  <si>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</si>
  <si>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</si>
  <si>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</si>
  <si>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</si>
  <si>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</si>
  <si>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</si>
  <si>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</si>
  <si>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</si>
  <si>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</si>
  <si>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</si>
  <si>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</si>
  <si>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</si>
  <si>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</si>
  <si>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</si>
  <si>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</si>
  <si>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</si>
  <si>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</si>
  <si>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</si>
  <si>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</si>
  <si>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</si>
  <si>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</si>
  <si>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</si>
  <si>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</si>
  <si>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</si>
  <si>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</si>
  <si>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</si>
  <si>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</si>
  <si>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</si>
  <si>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</si>
  <si>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</si>
  <si>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</si>
  <si>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</si>
  <si>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</si>
  <si>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</si>
  <si>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</si>
  <si>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</si>
  <si>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</si>
  <si>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</si>
  <si>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</si>
  <si>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</si>
  <si>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</si>
  <si>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</si>
  <si>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</si>
  <si>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</si>
  <si>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</si>
  <si>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</si>
  <si>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</si>
  <si>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</si>
  <si>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</si>
  <si>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</si>
  <si>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</si>
  <si>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</si>
  <si>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</si>
  <si>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</si>
  <si>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</si>
  <si>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</si>
  <si>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</si>
  <si>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</si>
  <si>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</si>
  <si>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</si>
  <si>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</si>
  <si>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</si>
  <si>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</si>
  <si>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</si>
  <si>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</si>
  <si>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</si>
  <si>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</si>
  <si>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</si>
  <si>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</si>
  <si>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</si>
  <si>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</si>
  <si>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</si>
  <si>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</si>
  <si>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</si>
  <si>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</si>
  <si>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</si>
  <si>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</si>
  <si>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</si>
  <si>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</si>
  <si>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</si>
  <si>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</si>
  <si>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</si>
  <si>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</si>
  <si>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</si>
  <si>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</si>
  <si>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</si>
  <si>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</si>
  <si>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</si>
  <si>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</si>
  <si>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</si>
  <si>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</si>
  <si>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</si>
  <si>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</si>
  <si>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</si>
  <si>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</si>
  <si>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</si>
  <si>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</si>
  <si>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</si>
  <si>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</si>
  <si>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</si>
  <si>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</si>
  <si>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</si>
  <si>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</si>
  <si>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</si>
  <si>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</si>
  <si>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</si>
  <si>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</si>
  <si>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</si>
  <si>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</si>
  <si>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</si>
  <si>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</si>
  <si>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</si>
  <si>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</si>
  <si>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</si>
  <si>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</si>
  <si>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</si>
  <si>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</si>
  <si>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</si>
  <si>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</si>
  <si>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</si>
  <si>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</si>
  <si>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</si>
  <si>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</si>
  <si>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</si>
  <si>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</si>
  <si>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</si>
  <si>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</si>
  <si>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</si>
  <si>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</si>
  <si>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</si>
  <si>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</si>
  <si>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</si>
  <si>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</si>
  <si>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</si>
  <si>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</si>
  <si>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</si>
  <si>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</si>
  <si>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</si>
  <si>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</si>
  <si>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</si>
  <si>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</si>
  <si>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</si>
  <si>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</si>
  <si>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</si>
  <si>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</si>
  <si>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</si>
  <si>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</si>
  <si>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</si>
  <si>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</si>
  <si>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</si>
  <si>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</si>
  <si>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</si>
  <si>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</si>
  <si>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</si>
  <si>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</si>
  <si>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</si>
  <si>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</si>
  <si>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</si>
  <si>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</si>
  <si>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</si>
  <si>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</si>
  <si>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</si>
  <si>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</si>
  <si>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</si>
  <si>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</si>
  <si>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</si>
  <si>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</si>
  <si>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</si>
  <si>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</si>
  <si>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</si>
  <si>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</si>
  <si>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</si>
  <si>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</si>
  <si>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</si>
  <si>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</si>
  <si>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</si>
  <si>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</si>
  <si>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</si>
  <si>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</si>
  <si>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</si>
  <si>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</si>
  <si>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</si>
  <si>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</si>
  <si>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</si>
  <si>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</si>
  <si>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</si>
  <si>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</si>
  <si>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</si>
  <si>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</si>
  <si>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</si>
  <si>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</si>
  <si>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</si>
  <si>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</si>
  <si>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</si>
  <si>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</si>
  <si>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</si>
  <si>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</si>
  <si>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</si>
  <si>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</si>
  <si>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</si>
  <si>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</si>
  <si>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</si>
  <si>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</si>
  <si>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</si>
  <si>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</si>
  <si>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</si>
  <si>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</si>
  <si>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</si>
  <si>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</si>
  <si>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</si>
  <si>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</si>
  <si>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</si>
  <si>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</si>
  <si>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</si>
  <si>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</si>
  <si>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</si>
  <si>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</si>
  <si>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</si>
  <si>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</si>
  <si>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</si>
  <si>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</si>
  <si>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</si>
  <si>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</si>
  <si>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</si>
  <si>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</si>
  <si>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</si>
  <si>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</si>
  <si>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</si>
  <si>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</si>
  <si>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</si>
  <si>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</si>
  <si>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</si>
  <si>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</si>
  <si>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</si>
  <si>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</si>
  <si>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</si>
  <si>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</si>
  <si>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</si>
  <si>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</si>
  <si>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</si>
  <si>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</si>
  <si>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</si>
  <si>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</si>
  <si>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</si>
  <si>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</si>
  <si>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</si>
  <si>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</si>
  <si>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</si>
  <si>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</si>
  <si>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</si>
  <si>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</si>
  <si>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</si>
  <si>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</si>
  <si>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</si>
  <si>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</si>
  <si>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</si>
  <si>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</si>
  <si>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</si>
  <si>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</si>
  <si>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</si>
  <si>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</si>
  <si>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</si>
  <si>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</si>
  <si>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</si>
  <si>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</si>
  <si>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</si>
  <si>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</si>
  <si>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</si>
  <si>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</si>
  <si>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</si>
  <si>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</si>
  <si>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</si>
  <si>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</si>
  <si>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</si>
  <si>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</si>
  <si>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</si>
  <si>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</si>
  <si>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</si>
  <si>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</si>
  <si>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</si>
  <si>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</si>
  <si>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</si>
  <si>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</si>
  <si>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</si>
  <si>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</si>
  <si>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</si>
  <si>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</si>
  <si>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</si>
  <si>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</si>
  <si>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</si>
  <si>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</si>
  <si>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</si>
  <si>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</si>
  <si>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</si>
  <si>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</si>
  <si>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</si>
  <si>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</si>
  <si>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</si>
  <si>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</si>
  <si>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</si>
  <si>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</si>
  <si>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</si>
  <si>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</si>
  <si>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</si>
  <si>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</si>
  <si>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</si>
  <si>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</si>
  <si>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</si>
  <si>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</si>
  <si>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</si>
  <si>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</si>
  <si>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</si>
  <si>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</si>
  <si>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</si>
  <si>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</si>
  <si>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</si>
  <si>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</si>
  <si>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</si>
  <si>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</si>
  <si>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</si>
  <si>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</si>
  <si>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</si>
  <si>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</si>
  <si>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</si>
  <si>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</si>
  <si>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</si>
  <si>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</si>
  <si>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</si>
  <si>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</si>
  <si>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</si>
  <si>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</si>
  <si>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</si>
  <si>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</si>
  <si>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</si>
  <si>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</si>
  <si>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</si>
  <si>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</si>
  <si>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</si>
  <si>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</si>
  <si>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</si>
  <si>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</si>
  <si>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</si>
  <si>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</si>
  <si>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</si>
  <si>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</si>
  <si>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</si>
  <si>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</si>
  <si>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</si>
  <si>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</si>
  <si>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</si>
  <si>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</si>
  <si>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</si>
  <si>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</si>
  <si>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</si>
  <si>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</si>
  <si>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</si>
  <si>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</si>
  <si>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</si>
  <si>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</si>
  <si>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</si>
  <si>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</si>
  <si>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</si>
  <si>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</si>
  <si>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</si>
  <si>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</si>
  <si>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</si>
  <si>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</si>
  <si>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</si>
  <si>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</si>
  <si>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</si>
  <si>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</si>
  <si>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</si>
  <si>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</si>
  <si>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</si>
  <si>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</si>
  <si>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</si>
  <si>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</si>
  <si>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</si>
  <si>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</si>
  <si>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</si>
  <si>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</si>
  <si>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</si>
  <si>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</si>
  <si>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</si>
  <si>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</si>
  <si>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</si>
  <si>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</si>
  <si>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</si>
  <si>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</si>
  <si>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</si>
  <si>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</si>
  <si>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</si>
  <si>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</si>
  <si>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</si>
  <si>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</si>
  <si>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</si>
  <si>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</si>
  <si>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</si>
  <si>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</si>
  <si>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</si>
  <si>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</si>
  <si>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</si>
  <si>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</si>
  <si>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</si>
  <si>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</si>
  <si>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</si>
  <si>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</si>
  <si>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</si>
  <si>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</si>
  <si>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</si>
  <si>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</si>
  <si>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</si>
  <si>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</si>
  <si>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</si>
  <si>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</si>
  <si>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</si>
  <si>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</si>
  <si>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</si>
  <si>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</si>
  <si>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</si>
  <si>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</si>
  <si>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</si>
  <si>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</si>
  <si>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</si>
  <si>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</si>
  <si>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</si>
  <si>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</si>
  <si>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</si>
  <si>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</si>
  <si>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</si>
  <si>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</si>
  <si>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</si>
  <si>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</si>
  <si>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</si>
  <si>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</si>
  <si>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</si>
  <si>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</si>
  <si>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</si>
  <si>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</si>
  <si>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</si>
  <si>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</si>
  <si>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</si>
  <si>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</si>
  <si>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</si>
  <si>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</si>
  <si>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</si>
  <si>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</si>
  <si>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</si>
  <si>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</si>
  <si>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</si>
  <si>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</si>
  <si>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</si>
  <si>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</si>
  <si>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</si>
  <si>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</si>
  <si>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</si>
  <si>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</si>
  <si>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</si>
  <si>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</si>
  <si>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</si>
  <si>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</si>
  <si>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</si>
  <si>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</si>
  <si>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</si>
  <si>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</si>
  <si>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</si>
  <si>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</si>
  <si>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</si>
  <si>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</si>
  <si>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</si>
  <si>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</si>
  <si>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</si>
  <si>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</si>
  <si>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</si>
  <si>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</si>
  <si>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</si>
  <si>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</si>
  <si>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</si>
  <si>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</si>
  <si>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</si>
  <si>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</si>
  <si>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</si>
  <si>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</si>
  <si>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</si>
  <si>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</si>
  <si>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</si>
  <si>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</si>
  <si>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</si>
  <si>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</si>
  <si>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</si>
  <si>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</si>
  <si>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</si>
  <si>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</si>
  <si>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</si>
  <si>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</si>
  <si>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</si>
  <si>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</si>
  <si>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</si>
  <si>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</si>
  <si>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</si>
  <si>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</si>
  <si>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</si>
  <si>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</si>
  <si>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</si>
  <si>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</si>
  <si>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</si>
  <si>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</si>
  <si>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</si>
  <si>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</si>
  <si>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</si>
  <si>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</si>
  <si>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</si>
  <si>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</si>
  <si>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</si>
  <si>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</si>
  <si>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</si>
  <si>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</si>
  <si>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</si>
  <si>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</si>
  <si>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</si>
  <si>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</si>
  <si>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</si>
  <si>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</si>
  <si>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</si>
  <si>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</si>
  <si>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</si>
  <si>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</si>
  <si>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</si>
  <si>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</si>
  <si>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</si>
  <si>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</si>
  <si>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</si>
  <si>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</si>
  <si>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</si>
  <si>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</si>
  <si>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</si>
  <si>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</si>
  <si>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</si>
  <si>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</si>
  <si>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</si>
  <si>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</si>
  <si>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</si>
  <si>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</si>
  <si>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</si>
  <si>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</si>
  <si>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</si>
  <si>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</si>
  <si>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</si>
  <si>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</si>
  <si>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</si>
  <si>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</si>
  <si>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</si>
  <si>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</si>
  <si>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</si>
  <si>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</si>
  <si>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</si>
  <si>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</si>
  <si>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</si>
  <si>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</si>
  <si>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</si>
  <si>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</si>
  <si>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</si>
  <si>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</si>
  <si>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</si>
  <si>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</si>
  <si>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</si>
  <si>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</si>
  <si>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</si>
  <si>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</si>
  <si>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</si>
  <si>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</si>
  <si>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</si>
  <si>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</si>
  <si>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</si>
  <si>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</si>
  <si>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</si>
  <si>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</si>
  <si>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</si>
  <si>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</si>
  <si>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</si>
  <si>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</si>
  <si>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</si>
  <si>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</si>
  <si>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</si>
  <si>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</si>
  <si>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</si>
  <si>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</si>
  <si>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</si>
  <si>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</si>
  <si>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</si>
  <si>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</si>
  <si>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</si>
  <si>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</si>
  <si>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</si>
  <si>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</si>
  <si>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</si>
  <si>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</si>
  <si>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</si>
  <si>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</si>
  <si>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</si>
  <si>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</si>
  <si>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</si>
  <si>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</si>
  <si>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</si>
  <si>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</si>
  <si>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</si>
  <si>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</si>
  <si>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</si>
  <si>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</si>
  <si>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</si>
  <si>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</si>
  <si>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</si>
  <si>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</si>
  <si>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</si>
  <si>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</si>
  <si>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</si>
  <si>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</si>
  <si>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</si>
  <si>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</si>
  <si>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</si>
  <si>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</si>
  <si>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</si>
  <si>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</si>
  <si>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</si>
  <si>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</si>
  <si>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</si>
  <si>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</si>
  <si>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</si>
  <si>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</si>
  <si>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</si>
  <si>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</si>
  <si>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</si>
  <si>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</si>
  <si>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</si>
  <si>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</si>
  <si>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</si>
  <si>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</si>
  <si>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</si>
  <si>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</si>
  <si>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</si>
  <si>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</si>
  <si>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</si>
  <si>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</si>
  <si>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</si>
  <si>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</si>
  <si>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</si>
  <si>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</si>
  <si>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</si>
  <si>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</si>
  <si>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</si>
  <si>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</si>
  <si>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</si>
  <si>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</si>
  <si>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</si>
  <si>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</si>
  <si>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</si>
  <si>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</si>
  <si>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</si>
  <si>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</si>
  <si>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</si>
  <si>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</si>
  <si>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</si>
  <si>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</si>
  <si>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</si>
  <si>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</si>
  <si>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</si>
  <si>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</si>
  <si>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</si>
  <si>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</si>
  <si>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</si>
  <si>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</si>
  <si>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</si>
  <si>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</si>
  <si>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</si>
  <si>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</si>
  <si>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</si>
  <si>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</si>
  <si>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</si>
  <si>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</si>
  <si>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</si>
  <si>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</si>
  <si>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</si>
  <si>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</si>
  <si>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</si>
  <si>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</si>
  <si>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</si>
  <si>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</si>
  <si>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</si>
  <si>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</si>
  <si>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</si>
  <si>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</si>
  <si>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</si>
  <si>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</si>
  <si>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</si>
  <si>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</si>
  <si>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</si>
  <si>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</si>
  <si>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</si>
  <si>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</si>
  <si>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</si>
  <si>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</si>
  <si>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</si>
  <si>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</si>
  <si>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</si>
  <si>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</si>
  <si>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</si>
  <si>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</si>
  <si>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</si>
  <si>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</si>
  <si>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</si>
  <si>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</si>
  <si>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</si>
  <si>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</si>
  <si>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</si>
  <si>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</si>
  <si>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</si>
  <si>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</si>
  <si>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</si>
  <si>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</si>
  <si>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</si>
  <si>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</si>
  <si>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</si>
  <si>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</si>
  <si>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</si>
  <si>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</si>
  <si>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</si>
  <si>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</si>
  <si>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</si>
  <si>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</si>
  <si>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</si>
  <si>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</si>
  <si>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</si>
  <si>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</si>
  <si>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</si>
  <si>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</si>
  <si>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</si>
  <si>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</si>
  <si>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</si>
  <si>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</si>
  <si>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</si>
  <si>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</si>
  <si>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</si>
  <si>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</si>
  <si>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</si>
  <si>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</si>
  <si>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</si>
  <si>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</si>
  <si>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</si>
  <si>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</si>
  <si>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</si>
  <si>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</si>
  <si>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</si>
  <si>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</si>
  <si>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</si>
  <si>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</si>
  <si>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</si>
  <si>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</si>
  <si>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</si>
  <si>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</si>
  <si>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</si>
  <si>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</si>
  <si>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</si>
  <si>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</si>
  <si>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</si>
  <si>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</si>
  <si>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</si>
  <si>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</si>
  <si>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</si>
  <si>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</si>
  <si>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</si>
  <si>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</si>
  <si>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</si>
  <si>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</si>
  <si>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</si>
  <si>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</si>
  <si>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</si>
  <si>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</si>
  <si>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</si>
  <si>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</si>
  <si>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</si>
  <si>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</si>
  <si>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</si>
  <si>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</si>
  <si>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</si>
  <si>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</si>
  <si>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</si>
  <si>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</si>
  <si>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</si>
  <si>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</si>
  <si>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</si>
  <si>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</si>
  <si>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</si>
  <si>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</si>
  <si>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</si>
  <si>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</si>
  <si>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</si>
  <si>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</si>
  <si>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</si>
  <si>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</si>
  <si>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</si>
  <si>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</si>
  <si>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</si>
  <si>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</si>
  <si>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</si>
  <si>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</si>
  <si>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</si>
  <si>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</si>
  <si>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</si>
  <si>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</si>
  <si>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</si>
  <si>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</si>
  <si>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</si>
  <si>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</si>
  <si>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</si>
  <si>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</si>
  <si>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</si>
  <si>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</si>
  <si>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</si>
  <si>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</si>
  <si>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</si>
  <si>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</si>
  <si>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</si>
  <si>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</si>
  <si>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</si>
  <si>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</si>
  <si>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</si>
  <si>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</si>
  <si>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</si>
  <si>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</si>
  <si>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</si>
  <si>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</si>
  <si>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</si>
  <si>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</si>
  <si>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</si>
  <si>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</si>
  <si>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</si>
  <si>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</si>
  <si>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</si>
  <si>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</si>
  <si>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</si>
  <si>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</si>
  <si>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</si>
  <si>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</si>
  <si>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</si>
  <si>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</si>
  <si>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</si>
  <si>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</si>
  <si>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</si>
  <si>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</si>
  <si>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</si>
  <si>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</si>
  <si>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</si>
  <si>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</si>
  <si>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</si>
  <si>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</si>
  <si>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</si>
  <si>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</si>
  <si>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</si>
  <si>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</si>
  <si>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</si>
  <si>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</si>
  <si>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</si>
  <si>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</si>
  <si>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</si>
  <si>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</si>
  <si>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</si>
  <si>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</si>
  <si>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</si>
  <si>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</si>
  <si>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</si>
  <si>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</si>
  <si>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</si>
  <si>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</si>
  <si>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</si>
  <si>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</si>
  <si>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</si>
  <si>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</si>
  <si>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</si>
  <si>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</si>
  <si>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</si>
  <si>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</si>
  <si>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</si>
  <si>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</si>
  <si>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</si>
  <si>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</si>
  <si>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</si>
  <si>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</si>
  <si>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</si>
  <si>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</si>
  <si>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</si>
  <si>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</si>
  <si>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</si>
  <si>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</si>
  <si>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</si>
  <si>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</si>
  <si>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</si>
  <si>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</si>
  <si>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</si>
  <si>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</si>
  <si>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</si>
  <si>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</si>
  <si>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</si>
  <si>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</si>
  <si>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</si>
  <si>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</si>
  <si>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</si>
  <si>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</si>
  <si>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</si>
  <si>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</si>
  <si>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</si>
  <si>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</si>
  <si>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</si>
  <si>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</si>
  <si>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</si>
  <si>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</si>
  <si>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</si>
  <si>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</si>
  <si>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</si>
  <si>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</si>
  <si>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</si>
  <si>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</si>
  <si>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</si>
  <si>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</si>
  <si>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</si>
  <si>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</si>
  <si>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</si>
  <si>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</si>
  <si>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</si>
  <si>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</si>
  <si>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</si>
  <si>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</si>
  <si>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</si>
  <si>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</si>
  <si>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</si>
  <si>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</si>
  <si>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</si>
  <si>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</si>
  <si>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</si>
  <si>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</si>
  <si>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</si>
  <si>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</si>
  <si>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</si>
  <si>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</si>
  <si>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</si>
  <si>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</si>
  <si>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</si>
  <si>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</si>
  <si>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</si>
  <si>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</si>
  <si>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</si>
  <si>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</si>
  <si>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</si>
  <si>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</si>
  <si>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</si>
  <si>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</si>
  <si>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</si>
  <si>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</si>
  <si>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</si>
  <si>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</si>
  <si>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</si>
  <si>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</si>
  <si>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</si>
  <si>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</si>
  <si>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</si>
  <si>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</si>
  <si>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</si>
  <si>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</si>
  <si>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</si>
  <si>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</si>
  <si>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</si>
  <si>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</si>
  <si>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</si>
  <si>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</si>
  <si>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</si>
  <si>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</si>
  <si>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</si>
  <si>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</si>
  <si>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</si>
  <si>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</si>
  <si>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</si>
  <si>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</si>
  <si>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</si>
  <si>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</si>
  <si>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</si>
  <si>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</si>
  <si>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</si>
  <si>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</si>
  <si>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</si>
  <si>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</si>
  <si>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</si>
  <si>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</si>
  <si>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</si>
  <si>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</si>
  <si>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</si>
  <si>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</si>
  <si>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</si>
  <si>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</si>
  <si>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</si>
  <si>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</si>
  <si>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</si>
  <si>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</si>
  <si>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</si>
  <si>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</si>
  <si>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</si>
  <si>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</si>
  <si>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</si>
  <si>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</si>
  <si>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</si>
  <si>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</si>
  <si>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</si>
  <si>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</si>
  <si>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</si>
  <si>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</si>
  <si>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</si>
  <si>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</si>
  <si>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</si>
  <si>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</si>
  <si>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</si>
  <si>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</si>
  <si>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</si>
  <si>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</si>
  <si>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</si>
  <si>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</si>
  <si>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</si>
  <si>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</si>
  <si>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</si>
  <si>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</si>
  <si>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</si>
  <si>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</si>
  <si>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</si>
  <si>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</si>
  <si>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</si>
  <si>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</si>
  <si>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</si>
  <si>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</si>
  <si>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</si>
  <si>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</si>
  <si>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</si>
  <si>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</si>
  <si>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</si>
  <si>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</si>
  <si>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</si>
  <si>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</si>
  <si>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</si>
  <si>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</si>
  <si>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</si>
  <si>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</si>
  <si>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</si>
  <si>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</si>
  <si>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</si>
  <si>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</si>
  <si>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</si>
  <si>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</si>
  <si>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</si>
  <si>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</si>
  <si>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</si>
  <si>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</si>
  <si>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</si>
  <si>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</si>
  <si>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</si>
  <si>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</si>
  <si>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</si>
  <si>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</si>
  <si>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</si>
  <si>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</si>
  <si>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</si>
  <si>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</si>
  <si>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</si>
  <si>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</si>
  <si>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</si>
  <si>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</si>
  <si>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</si>
  <si>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</si>
  <si>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</si>
  <si>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</si>
  <si>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</si>
  <si>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</si>
  <si>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</si>
  <si>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</si>
  <si>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</si>
  <si>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</si>
  <si>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</si>
  <si>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</si>
  <si>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</si>
  <si>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</si>
  <si>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</si>
  <si>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</si>
  <si>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</si>
  <si>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</si>
  <si>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</si>
  <si>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</si>
  <si>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</si>
  <si>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</si>
  <si>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</si>
  <si>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</si>
  <si>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</si>
  <si>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</si>
  <si>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</si>
  <si>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</si>
  <si>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</si>
  <si>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</si>
  <si>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</si>
  <si>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</si>
  <si>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</si>
  <si>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</si>
  <si>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</si>
  <si>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</si>
  <si>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</si>
  <si>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</si>
  <si>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</si>
  <si>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</si>
  <si>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</si>
  <si>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</si>
  <si>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</si>
  <si>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</si>
  <si>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</si>
  <si>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</si>
  <si>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</si>
  <si>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</si>
  <si>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</si>
  <si>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</si>
  <si>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</si>
  <si>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</si>
  <si>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</si>
  <si>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</si>
  <si>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</si>
  <si>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</si>
  <si>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</si>
  <si>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</si>
  <si>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</si>
  <si>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</si>
  <si>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</si>
  <si>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</si>
  <si>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</si>
  <si>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</si>
  <si>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</si>
  <si>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</si>
  <si>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</si>
  <si>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</si>
  <si>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</si>
  <si>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</si>
  <si>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</si>
  <si>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</si>
  <si>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</si>
  <si>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</si>
  <si>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</si>
  <si>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</si>
  <si>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</si>
  <si>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</si>
  <si>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</si>
  <si>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</si>
  <si>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</si>
  <si>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</si>
  <si>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</si>
  <si>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</si>
  <si>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</si>
  <si>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</si>
  <si>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</si>
  <si>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</si>
  <si>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</si>
  <si>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</si>
  <si>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</si>
  <si>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</si>
  <si>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</si>
  <si>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</si>
  <si>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</si>
  <si>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</si>
  <si>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</si>
  <si>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</si>
  <si>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</si>
  <si>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</si>
  <si>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</si>
  <si>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</si>
  <si>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</si>
  <si>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</si>
  <si>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</si>
  <si>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</si>
  <si>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</si>
  <si>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</si>
  <si>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</si>
  <si>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</si>
  <si>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</si>
  <si>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</si>
  <si>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</si>
  <si>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</si>
  <si>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</si>
  <si>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</si>
  <si>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</si>
  <si>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</si>
  <si>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</si>
  <si>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</si>
  <si>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</si>
  <si>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</si>
  <si>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</si>
  <si>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</si>
  <si>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</si>
  <si>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</si>
  <si>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</si>
  <si>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</si>
  <si>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</si>
  <si>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</si>
  <si>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</si>
  <si>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</si>
  <si>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</si>
  <si>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</si>
  <si>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</si>
  <si>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</si>
  <si>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</si>
  <si>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</si>
  <si>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</si>
  <si>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</si>
  <si>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</si>
  <si>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</si>
  <si>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</si>
  <si>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</si>
  <si>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</si>
  <si>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</si>
  <si>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</si>
  <si>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</si>
  <si>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</si>
  <si>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</si>
  <si>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</si>
  <si>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</si>
  <si>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</si>
  <si>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</si>
  <si>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</si>
  <si>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</si>
  <si>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</si>
  <si>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</si>
  <si>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</si>
  <si>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</si>
  <si>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</si>
  <si>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</si>
  <si>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</si>
  <si>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</si>
  <si>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</si>
  <si>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</si>
  <si>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</si>
  <si>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</si>
  <si>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</si>
  <si>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</si>
  <si>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</si>
  <si>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</si>
  <si>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</si>
  <si>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</si>
  <si>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</si>
  <si>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</si>
  <si>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</si>
  <si>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</si>
  <si>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</si>
  <si>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</si>
  <si>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</si>
  <si>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</si>
  <si>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</si>
  <si>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</si>
  <si>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</si>
  <si>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</si>
  <si>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</si>
  <si>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</si>
  <si>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</si>
  <si>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</si>
  <si>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</si>
  <si>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</si>
  <si>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</si>
  <si>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</si>
  <si>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</si>
  <si>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</si>
  <si>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</si>
  <si>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</si>
  <si>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</si>
  <si>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</si>
  <si>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</si>
  <si>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</si>
  <si>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</si>
  <si>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</si>
  <si>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</si>
  <si>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</si>
  <si>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</si>
  <si>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</si>
  <si>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</si>
  <si>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</si>
  <si>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</si>
  <si>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</si>
  <si>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</si>
  <si>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</si>
  <si>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</si>
  <si>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</si>
  <si>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</si>
  <si>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</si>
  <si>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</si>
  <si>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</si>
  <si>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</si>
  <si>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</si>
  <si>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</si>
  <si>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</si>
  <si>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</si>
  <si>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</si>
  <si>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</si>
  <si>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</si>
  <si>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</si>
  <si>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</si>
  <si>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</si>
  <si>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</si>
  <si>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</si>
  <si>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</si>
  <si>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</si>
  <si>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</si>
  <si>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</si>
  <si>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</si>
  <si>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</si>
  <si>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</si>
  <si>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</si>
  <si>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</si>
  <si>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</si>
  <si>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</si>
  <si>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</si>
  <si>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</si>
  <si>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</si>
  <si>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</si>
  <si>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</si>
  <si>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</si>
  <si>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</si>
  <si>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</si>
  <si>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</si>
  <si>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</si>
  <si>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</si>
  <si>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</si>
  <si>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</si>
  <si>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</si>
  <si>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</si>
  <si>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</si>
  <si>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</si>
  <si>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</si>
  <si>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</si>
  <si>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</si>
  <si>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</si>
  <si>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</si>
  <si>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</si>
  <si>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</si>
  <si>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</si>
  <si>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</si>
  <si>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</si>
  <si>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</si>
  <si>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</si>
  <si>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</si>
  <si>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</si>
  <si>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</si>
  <si>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</si>
  <si>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</si>
  <si>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</si>
  <si>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</si>
  <si>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</si>
  <si>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</si>
  <si>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</si>
  <si>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</si>
  <si>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</si>
  <si>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</si>
  <si>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</si>
  <si>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</si>
  <si>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</si>
  <si>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</si>
  <si>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</si>
  <si>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</si>
  <si>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</si>
  <si>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</si>
  <si>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</si>
  <si>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</si>
  <si>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</si>
  <si>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</si>
  <si>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</si>
  <si>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</si>
  <si>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</si>
  <si>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</si>
  <si>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</si>
  <si>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</si>
  <si>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</si>
  <si>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</si>
  <si>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</si>
  <si>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</si>
  <si>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</si>
  <si>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</si>
  <si>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</si>
  <si>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</si>
  <si>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</si>
  <si>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</si>
  <si>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</si>
  <si>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</si>
  <si>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</si>
  <si>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</si>
  <si>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</si>
  <si>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</si>
  <si>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</si>
  <si>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</si>
  <si>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</si>
  <si>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</si>
  <si>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</si>
  <si>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</si>
  <si>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</si>
  <si>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</si>
  <si>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</si>
  <si>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</si>
  <si>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</si>
  <si>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</si>
  <si>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</si>
  <si>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</si>
  <si>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</si>
  <si>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</si>
  <si>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</si>
  <si>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</si>
  <si>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</si>
  <si>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</si>
  <si>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</si>
  <si>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</si>
  <si>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</si>
  <si>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</si>
  <si>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</si>
  <si>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</si>
  <si>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</si>
  <si>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</si>
  <si>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</si>
  <si>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</si>
  <si>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</si>
  <si>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</si>
  <si>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</si>
  <si>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</si>
  <si>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</si>
  <si>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</si>
  <si>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</si>
  <si>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</si>
  <si>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</si>
  <si>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</si>
  <si>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</si>
  <si>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</si>
  <si>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</si>
  <si>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</si>
  <si>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</si>
  <si>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</si>
  <si>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</si>
  <si>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</si>
  <si>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</si>
  <si>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</si>
  <si>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</si>
  <si>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</si>
  <si>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</si>
  <si>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</si>
  <si>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</si>
  <si>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</si>
  <si>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</si>
  <si>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</si>
  <si>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</si>
  <si>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</si>
  <si>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</si>
  <si>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</si>
  <si>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</si>
  <si>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</si>
  <si>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</si>
  <si>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</si>
  <si>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</si>
  <si>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</si>
  <si>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</si>
  <si>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</si>
  <si>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</si>
  <si>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</si>
  <si>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</si>
  <si>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</si>
  <si>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</si>
  <si>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</si>
  <si>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</si>
  <si>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</si>
  <si>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</si>
  <si>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</si>
  <si>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</si>
  <si>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</si>
  <si>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</si>
  <si>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</si>
  <si>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</si>
  <si>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</si>
  <si>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</si>
  <si>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</si>
  <si>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</si>
  <si>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</si>
  <si>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</si>
  <si>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</si>
  <si>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</si>
  <si>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</si>
  <si>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</si>
  <si>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</si>
  <si>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</si>
  <si>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</si>
  <si>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</si>
  <si>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</si>
  <si>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</si>
  <si>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</si>
  <si>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</si>
  <si>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</si>
  <si>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</si>
  <si>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</si>
  <si>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</si>
  <si>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</si>
  <si>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</si>
  <si>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</si>
  <si>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</si>
  <si>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</si>
  <si>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</si>
  <si>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</si>
  <si>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</si>
  <si>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</si>
  <si>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</si>
  <si>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</si>
  <si>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</si>
  <si>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</si>
  <si>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</si>
  <si>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</si>
  <si>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</si>
  <si>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</si>
  <si>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</si>
  <si>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</si>
  <si>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</si>
  <si>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</si>
  <si>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</si>
  <si>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</si>
  <si>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</si>
  <si>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</si>
  <si>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</si>
  <si>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</si>
  <si>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</si>
  <si>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</si>
  <si>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</si>
  <si>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</si>
  <si>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</si>
  <si>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</si>
  <si>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</si>
  <si>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</si>
  <si>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</si>
  <si>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</si>
  <si>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</si>
  <si>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</si>
  <si>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</si>
  <si>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</si>
  <si>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</si>
  <si>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</si>
  <si>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</si>
  <si>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</si>
  <si>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</si>
  <si>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</si>
  <si>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</si>
  <si>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</si>
  <si>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</si>
  <si>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</si>
  <si>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</si>
  <si>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</si>
  <si>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</si>
  <si>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</si>
  <si>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</si>
  <si>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</si>
  <si>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</si>
  <si>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</si>
  <si>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</si>
  <si>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</si>
  <si>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</si>
  <si>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</si>
  <si>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</si>
  <si>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</si>
  <si>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</si>
  <si>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</si>
  <si>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</si>
  <si>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</si>
  <si>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</si>
  <si>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</si>
  <si>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</si>
  <si>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</si>
  <si>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</si>
  <si>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</si>
  <si>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</si>
  <si>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</si>
  <si>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</si>
  <si>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</si>
  <si>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</si>
  <si>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</si>
  <si>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</si>
  <si>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</si>
  <si>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</si>
  <si>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</si>
  <si>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</si>
  <si>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</si>
  <si>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</si>
  <si>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</si>
  <si>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</si>
  <si>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</si>
  <si>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</si>
  <si>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</si>
  <si>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</si>
  <si>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</si>
  <si>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</si>
  <si>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</si>
  <si>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</si>
  <si>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</si>
  <si>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</si>
  <si>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</si>
  <si>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</si>
  <si>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</si>
  <si>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</si>
  <si>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</si>
  <si>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</si>
  <si>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</si>
  <si>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</si>
  <si>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</si>
  <si>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</si>
  <si>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</si>
  <si>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</si>
  <si>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</si>
  <si>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</si>
  <si>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</si>
  <si>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</si>
  <si>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</si>
  <si>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</si>
  <si>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</si>
  <si>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</si>
  <si>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</si>
  <si>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</si>
  <si>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</si>
  <si>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</si>
  <si>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</si>
  <si>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</si>
  <si>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</si>
  <si>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</si>
  <si>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</si>
  <si>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</si>
  <si>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</si>
  <si>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</si>
  <si>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</si>
  <si>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</si>
  <si>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</si>
  <si>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</si>
  <si>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</si>
  <si>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</si>
  <si>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</si>
  <si>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</si>
  <si>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</si>
  <si>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</si>
  <si>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</si>
  <si>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</si>
  <si>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</si>
  <si>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</si>
  <si>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</si>
  <si>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</si>
  <si>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</si>
  <si>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</si>
  <si>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</si>
  <si>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</si>
  <si>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</si>
  <si>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</si>
  <si>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</si>
  <si>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</si>
  <si>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</si>
  <si>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</si>
  <si>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</si>
  <si>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</si>
  <si>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</si>
  <si>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</si>
  <si>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</si>
  <si>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</si>
  <si>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</si>
  <si>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</si>
  <si>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</si>
  <si>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</si>
  <si>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</si>
  <si>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</si>
  <si>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</si>
  <si>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</si>
  <si>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</si>
  <si>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</si>
  <si>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</si>
  <si>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</si>
  <si>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</si>
  <si>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</si>
  <si>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</si>
  <si>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</si>
  <si>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</si>
  <si>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</si>
  <si>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</si>
  <si>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</si>
  <si>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</si>
  <si>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</si>
  <si>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</si>
  <si>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</si>
  <si>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</si>
  <si>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</si>
  <si>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</si>
  <si>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</si>
  <si>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</si>
  <si>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</si>
  <si>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</si>
  <si>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</si>
  <si>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</si>
  <si>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</si>
  <si>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</si>
  <si>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</si>
  <si>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</si>
  <si>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</si>
  <si>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</si>
  <si>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</si>
  <si>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</si>
  <si>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</si>
  <si>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</si>
  <si>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</si>
  <si>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</si>
  <si>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</si>
  <si>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</si>
  <si>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</si>
  <si>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</si>
  <si>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</si>
  <si>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</si>
  <si>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</si>
  <si>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</si>
  <si>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</si>
  <si>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</si>
  <si>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</si>
  <si>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</si>
  <si>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</si>
  <si>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</si>
  <si>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</si>
  <si>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</si>
  <si>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</si>
  <si>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</si>
  <si>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</si>
  <si>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</si>
  <si>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</si>
  <si>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</si>
  <si>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</si>
  <si>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</si>
  <si>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</si>
  <si>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</si>
  <si>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</si>
  <si>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</si>
  <si>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</si>
  <si>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</si>
  <si>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</si>
  <si>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</si>
  <si>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</si>
  <si>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</si>
  <si>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</si>
  <si>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</si>
  <si>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</si>
  <si>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</si>
  <si>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</si>
  <si>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</si>
  <si>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</si>
  <si>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</si>
  <si>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</si>
  <si>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</si>
  <si>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</si>
  <si>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</si>
  <si>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</si>
  <si>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</si>
  <si>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</si>
  <si>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</si>
  <si>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</si>
  <si>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</si>
  <si>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</si>
  <si>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</si>
  <si>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</si>
  <si>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</si>
  <si>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</si>
  <si>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</si>
  <si>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</si>
  <si>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</si>
  <si>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</si>
  <si>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</si>
  <si>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</si>
  <si>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</si>
  <si>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</si>
  <si>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</si>
  <si>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</si>
  <si>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</si>
  <si>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</si>
  <si>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</si>
  <si>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</si>
  <si>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</si>
  <si>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</si>
  <si>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</si>
  <si>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</si>
  <si>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</si>
  <si>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</si>
  <si>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</si>
  <si>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</si>
  <si>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</si>
  <si>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</si>
  <si>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</si>
  <si>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</si>
  <si>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</si>
  <si>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</si>
  <si>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</si>
  <si>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</si>
  <si>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</si>
  <si>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</si>
  <si>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</si>
  <si>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</si>
  <si>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</si>
  <si>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</si>
  <si>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</si>
  <si>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</si>
  <si>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</si>
  <si>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</si>
  <si>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</si>
  <si>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</si>
  <si>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</si>
  <si>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</si>
  <si>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</si>
  <si>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</si>
  <si>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</si>
  <si>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</si>
  <si>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</si>
  <si>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</si>
  <si>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</si>
  <si>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</si>
  <si>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</si>
  <si>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</si>
  <si>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</si>
  <si>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</si>
  <si>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</si>
  <si>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</si>
  <si>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</si>
  <si>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</si>
  <si>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</si>
  <si>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</si>
  <si>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</si>
  <si>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</si>
  <si>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</si>
  <si>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</si>
  <si>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</si>
  <si>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</si>
  <si>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</si>
  <si>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</si>
  <si>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</si>
  <si>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</si>
  <si>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</si>
  <si>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</si>
  <si>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</si>
  <si>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</si>
  <si>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</si>
  <si>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</si>
  <si>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</si>
  <si>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</si>
  <si>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</si>
  <si>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</si>
  <si>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</si>
  <si>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</si>
  <si>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</si>
  <si>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</si>
  <si>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</si>
  <si>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</si>
  <si>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</si>
  <si>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</si>
  <si>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</si>
  <si>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</si>
  <si>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</si>
  <si>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</si>
  <si>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</si>
  <si>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</si>
  <si>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</si>
  <si>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</si>
  <si>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</si>
  <si>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</si>
  <si>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</si>
  <si>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</si>
  <si>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</si>
  <si>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</si>
  <si>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</si>
  <si>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</si>
  <si>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</si>
  <si>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</si>
  <si>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</si>
  <si>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</si>
  <si>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</si>
  <si>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</si>
  <si>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</si>
  <si>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</si>
  <si>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</si>
  <si>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</si>
  <si>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</si>
  <si>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</si>
  <si>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</si>
  <si>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</si>
  <si>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</si>
  <si>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</si>
  <si>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</si>
  <si>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</si>
  <si>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</si>
  <si>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</si>
  <si>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</si>
  <si>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</si>
  <si>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</si>
  <si>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</si>
  <si>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</si>
  <si>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</si>
  <si>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</si>
  <si>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</si>
  <si>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</si>
  <si>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</si>
  <si>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</si>
  <si>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</si>
  <si>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</si>
  <si>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</si>
  <si>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</si>
  <si>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</si>
  <si>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</si>
  <si>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</si>
  <si>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</si>
  <si>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</si>
  <si>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</si>
  <si>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</si>
  <si>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</si>
  <si>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</si>
  <si>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</si>
  <si>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</si>
  <si>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</si>
  <si>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</si>
  <si>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</si>
  <si>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</si>
  <si>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</si>
  <si>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</si>
  <si>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</si>
  <si>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</si>
  <si>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</si>
  <si>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</si>
  <si>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</si>
  <si>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</si>
  <si>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</si>
  <si>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</si>
  <si>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</si>
  <si>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</si>
  <si>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</si>
  <si>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</si>
  <si>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</si>
  <si>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</si>
  <si>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</si>
  <si>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</si>
  <si>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</si>
  <si>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</si>
  <si>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</si>
  <si>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</si>
  <si>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</si>
  <si>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</si>
  <si>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</si>
  <si>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</si>
  <si>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</si>
  <si>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</si>
  <si>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</si>
  <si>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</si>
  <si>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</si>
  <si>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</si>
  <si>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</si>
  <si>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</si>
  <si>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</si>
  <si>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</si>
  <si>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</si>
  <si>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</si>
  <si>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</si>
  <si>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</si>
  <si>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</si>
  <si>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</si>
  <si>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</si>
  <si>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</si>
  <si>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</si>
  <si>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</si>
  <si>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</si>
  <si>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</si>
  <si>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</si>
  <si>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</si>
  <si>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</si>
  <si>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</si>
  <si>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</si>
  <si>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</si>
  <si>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</si>
  <si>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</si>
  <si>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</si>
  <si>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</si>
  <si>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</si>
  <si>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</si>
  <si>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</si>
  <si>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</si>
  <si>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</si>
  <si>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</si>
  <si>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</si>
  <si>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</si>
  <si>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</si>
  <si>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</si>
  <si>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</si>
  <si>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</si>
  <si>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</si>
  <si>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</si>
  <si>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</si>
  <si>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</si>
  <si>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</si>
  <si>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</si>
  <si>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</si>
  <si>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</si>
  <si>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</si>
  <si>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</si>
  <si>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</si>
  <si>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</si>
  <si>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</si>
  <si>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</si>
  <si>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</si>
  <si>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</si>
  <si>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</si>
  <si>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</si>
  <si>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</si>
  <si>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</si>
  <si>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</si>
  <si>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</si>
  <si>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</si>
  <si>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</si>
  <si>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</si>
  <si>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</si>
  <si>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</si>
  <si>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</si>
  <si>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</si>
  <si>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</si>
  <si>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</si>
  <si>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</si>
  <si>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</si>
  <si>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</si>
  <si>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</si>
  <si>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</si>
  <si>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</si>
  <si>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</si>
  <si>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</si>
  <si>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</si>
  <si>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</si>
  <si>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</si>
  <si>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</si>
  <si>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</si>
  <si>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</si>
  <si>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</si>
  <si>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</si>
  <si>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</si>
  <si>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</si>
  <si>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</si>
  <si>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</si>
  <si>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</si>
  <si>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</si>
  <si>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</si>
  <si>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</si>
  <si>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</si>
  <si>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</si>
  <si>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</si>
  <si>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</si>
  <si>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</si>
  <si>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</si>
  <si>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</si>
  <si>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</si>
  <si>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</si>
  <si>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</si>
  <si>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</si>
  <si>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</si>
  <si>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</si>
  <si>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</si>
  <si>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</si>
  <si>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</si>
  <si>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</si>
  <si>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</si>
  <si>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</si>
  <si>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</si>
  <si>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</si>
  <si>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</si>
  <si>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</si>
  <si>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</si>
  <si>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</si>
  <si>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</si>
  <si>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</si>
  <si>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</si>
  <si>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</si>
  <si>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</si>
  <si>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</si>
  <si>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</si>
  <si>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</si>
  <si>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</si>
  <si>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</si>
  <si>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</si>
  <si>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</si>
  <si>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</si>
  <si>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</si>
  <si>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</si>
  <si>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</si>
  <si>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</si>
  <si>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</si>
  <si>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</si>
  <si>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</si>
  <si>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</si>
  <si>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</si>
  <si>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</si>
  <si>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</si>
  <si>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</si>
  <si>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</si>
  <si>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</si>
  <si>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</si>
  <si>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</si>
  <si>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</si>
  <si>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</si>
  <si>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</si>
  <si>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</si>
  <si>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</si>
  <si>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</si>
  <si>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</si>
  <si>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</si>
  <si>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</si>
  <si>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</si>
  <si>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</si>
  <si>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</si>
  <si>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</si>
  <si>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</si>
  <si>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</si>
  <si>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</si>
  <si>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</si>
  <si>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</si>
  <si>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</si>
  <si>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</si>
  <si>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</si>
  <si>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</si>
  <si>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</si>
  <si>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</si>
  <si>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</si>
  <si>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</si>
  <si>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</si>
  <si>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</si>
  <si>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</si>
  <si>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</si>
  <si>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</si>
  <si>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</si>
  <si>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</si>
  <si>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</si>
  <si>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</si>
  <si>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</si>
  <si>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</si>
  <si>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</si>
  <si>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</si>
  <si>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</si>
  <si>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</si>
  <si>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</si>
  <si>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</si>
  <si>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</si>
  <si>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</si>
  <si>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</si>
  <si>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</si>
  <si>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</si>
  <si>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</si>
  <si>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</si>
  <si>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</si>
  <si>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</si>
  <si>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</si>
  <si>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</si>
  <si>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</si>
  <si>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</si>
  <si>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</si>
  <si>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</si>
  <si>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</si>
  <si>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</si>
  <si>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</si>
  <si>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</si>
  <si>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</si>
  <si>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</si>
  <si>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</si>
  <si>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</si>
  <si>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</si>
  <si>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</si>
  <si>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</si>
  <si>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</si>
  <si>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</si>
  <si>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</si>
  <si>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</si>
  <si>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</si>
  <si>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</si>
  <si>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</si>
  <si>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</si>
  <si>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</si>
  <si>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</si>
  <si>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</si>
  <si>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</si>
  <si>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</si>
  <si>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</si>
  <si>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</si>
  <si>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</si>
  <si>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</si>
  <si>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</si>
  <si>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</si>
  <si>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</si>
  <si>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</si>
  <si>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</si>
  <si>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</si>
  <si>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</si>
  <si>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</si>
  <si>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</si>
  <si>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</si>
  <si>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</si>
  <si>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</si>
  <si>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</si>
  <si>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</si>
  <si>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</si>
  <si>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</si>
  <si>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</si>
  <si>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</si>
  <si>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</si>
  <si>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</si>
  <si>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</si>
  <si>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</si>
  <si>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</si>
  <si>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</si>
  <si>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</si>
  <si>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</si>
  <si>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</si>
  <si>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</si>
  <si>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</si>
  <si>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</si>
  <si>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</si>
  <si>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</si>
  <si>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</si>
  <si>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</si>
  <si>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</si>
  <si>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</si>
  <si>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</si>
  <si>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</si>
  <si>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</si>
  <si>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</si>
  <si>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</si>
  <si>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</si>
  <si>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</si>
  <si>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</si>
  <si>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</si>
  <si>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</si>
  <si>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</si>
  <si>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</si>
  <si>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</si>
  <si>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</si>
  <si>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</si>
  <si>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</si>
  <si>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</si>
  <si>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</si>
  <si>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</si>
  <si>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</si>
  <si>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</si>
  <si>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</si>
  <si>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</si>
  <si>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</si>
  <si>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</si>
  <si>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</si>
  <si>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</si>
  <si>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</si>
  <si>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</si>
  <si>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</si>
  <si>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</si>
  <si>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</si>
  <si>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</si>
  <si>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</si>
  <si>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</si>
  <si>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</si>
  <si>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</si>
  <si>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</si>
  <si>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</si>
  <si>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</si>
  <si>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</si>
  <si>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</si>
  <si>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</si>
  <si>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</si>
  <si>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</si>
  <si>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</si>
  <si>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</si>
  <si>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</si>
  <si>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</si>
  <si>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</si>
  <si>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</si>
  <si>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</si>
  <si>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</si>
  <si>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</si>
  <si>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</si>
  <si>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</si>
  <si>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</si>
  <si>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</si>
  <si>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</si>
  <si>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</si>
  <si>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</si>
  <si>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</si>
  <si>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</si>
  <si>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</si>
  <si>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</si>
  <si>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</si>
  <si>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</si>
  <si>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</si>
  <si>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</si>
  <si>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</si>
  <si>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</si>
  <si>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</si>
  <si>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</si>
  <si>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</si>
  <si>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</si>
  <si>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</si>
  <si>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</si>
  <si>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</si>
  <si>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</si>
  <si>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</si>
  <si>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</si>
  <si>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</si>
  <si>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</si>
  <si>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</si>
  <si>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</si>
  <si>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</si>
  <si>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</si>
  <si>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</si>
  <si>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</si>
  <si>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</si>
  <si>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</si>
  <si>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</si>
  <si>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</si>
  <si>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</si>
  <si>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</si>
  <si>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</si>
  <si>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</si>
  <si>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</si>
  <si>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</si>
  <si>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</si>
  <si>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</si>
  <si>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</si>
  <si>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</si>
  <si>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</si>
  <si>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</si>
  <si>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</si>
  <si>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</si>
  <si>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</si>
  <si>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</si>
  <si>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</si>
  <si>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</si>
  <si>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</si>
  <si>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</si>
  <si>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</si>
  <si>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</si>
  <si>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</si>
  <si>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</si>
  <si>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</si>
  <si>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</si>
  <si>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</si>
  <si>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</si>
  <si>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</si>
  <si>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</si>
  <si>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</si>
  <si>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</si>
  <si>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</si>
  <si>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</si>
  <si>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</si>
  <si>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</si>
  <si>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</si>
  <si>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</si>
  <si>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</si>
  <si>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</si>
  <si>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</si>
  <si>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</si>
  <si>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</si>
  <si>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</si>
  <si>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</si>
  <si>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</si>
  <si>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</si>
  <si>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</si>
  <si>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</si>
  <si>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</si>
  <si>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</si>
  <si>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</si>
  <si>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</si>
  <si>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</si>
  <si>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</si>
  <si>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</si>
  <si>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</si>
  <si>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</si>
  <si>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</si>
  <si>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</si>
  <si>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</si>
  <si>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</si>
  <si>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</si>
  <si>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</si>
  <si>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</si>
  <si>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</si>
  <si>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</si>
  <si>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</si>
  <si>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</si>
  <si>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</si>
  <si>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</si>
  <si>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</si>
  <si>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</si>
  <si>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</si>
  <si>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</si>
  <si>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</si>
  <si>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</si>
  <si>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</si>
  <si>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</si>
  <si>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</si>
  <si>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</si>
  <si>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</si>
  <si>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</si>
  <si>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</si>
  <si>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</si>
  <si>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</si>
  <si>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</si>
  <si>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</si>
  <si>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</si>
  <si>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</si>
  <si>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</si>
  <si>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</si>
  <si>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</si>
  <si>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</si>
  <si>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</si>
  <si>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</si>
  <si>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</si>
  <si>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</si>
  <si>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</si>
  <si>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</si>
  <si>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</si>
  <si>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</si>
  <si>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</si>
  <si>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</si>
  <si>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</si>
  <si>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</si>
  <si>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</si>
  <si>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</si>
  <si>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</si>
  <si>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</si>
  <si>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</si>
  <si>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</si>
  <si>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</si>
  <si>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</si>
  <si>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</si>
  <si>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</si>
  <si>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</si>
  <si>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</si>
  <si>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</si>
  <si>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</si>
  <si>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</si>
  <si>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</si>
  <si>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</si>
  <si>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</si>
  <si>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</si>
  <si>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</si>
  <si>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</si>
  <si>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</si>
  <si>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</si>
  <si>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</si>
  <si>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</si>
  <si>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</si>
  <si>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</si>
  <si>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</si>
  <si>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</si>
  <si>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</si>
  <si>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</si>
  <si>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</si>
  <si>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</si>
  <si>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</si>
  <si>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</si>
  <si>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</si>
  <si>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</si>
  <si>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</si>
  <si>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</si>
  <si>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</si>
  <si>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</si>
  <si>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</si>
  <si>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</si>
  <si>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</si>
  <si>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</si>
  <si>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</si>
  <si>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</si>
  <si>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</si>
  <si>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</si>
  <si>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</si>
  <si>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</si>
  <si>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</si>
  <si>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</si>
  <si>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</si>
  <si>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</si>
  <si>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</si>
  <si>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</si>
  <si>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</si>
  <si>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</si>
  <si>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</si>
  <si>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</si>
  <si>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</si>
  <si>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</si>
  <si>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</si>
  <si>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</si>
  <si>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</si>
  <si>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</si>
  <si>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</si>
  <si>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</si>
  <si>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</si>
  <si>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</si>
  <si>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</si>
  <si>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</si>
  <si>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</si>
  <si>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</si>
  <si>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</si>
  <si>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</si>
  <si>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</si>
  <si>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</si>
  <si>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</si>
  <si>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</si>
  <si>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</si>
  <si>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</si>
  <si>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</si>
  <si>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</si>
  <si>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</si>
  <si>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</si>
  <si>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</si>
  <si>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</si>
  <si>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</si>
  <si>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</si>
  <si>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</si>
  <si>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</si>
  <si>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</si>
  <si>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</si>
  <si>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</si>
  <si>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</si>
  <si>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</si>
  <si>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</si>
  <si>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</si>
  <si>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</si>
  <si>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</si>
  <si>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</si>
  <si>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</si>
  <si>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</si>
  <si>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</si>
  <si>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</si>
  <si>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</si>
  <si>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</si>
  <si>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</si>
  <si>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</si>
  <si>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</si>
  <si>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</si>
  <si>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</si>
  <si>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</si>
  <si>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</si>
  <si>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</si>
  <si>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</si>
  <si>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</si>
  <si>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</si>
  <si>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</si>
  <si>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</si>
  <si>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</si>
  <si>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</si>
  <si>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</si>
  <si>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</si>
  <si>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</si>
  <si>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</si>
  <si>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</si>
  <si>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</si>
  <si>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</si>
  <si>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</si>
  <si>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</si>
  <si>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</si>
  <si>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</si>
  <si>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</si>
  <si>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</si>
  <si>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</si>
  <si>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</si>
  <si>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</si>
  <si>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</si>
  <si>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</si>
  <si>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</si>
  <si>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</si>
  <si>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</si>
  <si>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</si>
  <si>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</si>
  <si>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</si>
  <si>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</si>
  <si>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</si>
  <si>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</si>
  <si>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</si>
  <si>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</si>
  <si>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</si>
  <si>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</si>
  <si>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</si>
  <si>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</si>
  <si>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</si>
  <si>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</si>
  <si>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</si>
  <si>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</si>
  <si>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</si>
  <si>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</si>
  <si>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</si>
  <si>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</si>
  <si>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</si>
  <si>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</si>
  <si>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</si>
  <si>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</si>
  <si>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</si>
  <si>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</si>
  <si>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</si>
  <si>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</si>
  <si>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</si>
  <si>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</si>
  <si>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</si>
  <si>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</si>
  <si>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</si>
  <si>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</si>
  <si>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</si>
  <si>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</si>
  <si>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</si>
  <si>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</si>
  <si>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</si>
  <si>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</si>
  <si>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</si>
  <si>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</si>
  <si>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</si>
  <si>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</si>
  <si>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</si>
  <si>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</si>
  <si>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</si>
  <si>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</si>
  <si>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</si>
  <si>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</si>
  <si>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</si>
  <si>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</si>
  <si>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</si>
  <si>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</si>
  <si>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</si>
  <si>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</si>
  <si>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</si>
  <si>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</si>
  <si>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</si>
  <si>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</si>
  <si>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</si>
  <si>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</si>
  <si>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</si>
  <si>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</si>
  <si>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</si>
  <si>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</si>
  <si>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</si>
  <si>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</si>
  <si>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</si>
  <si>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</si>
  <si>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</si>
  <si>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</si>
  <si>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</si>
  <si>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</si>
  <si>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</si>
  <si>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</si>
  <si>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</si>
  <si>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</si>
  <si>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</si>
  <si>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</si>
  <si>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</si>
  <si>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</si>
  <si>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</si>
  <si>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</si>
  <si>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</si>
  <si>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</si>
  <si>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</si>
  <si>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</si>
  <si>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</si>
  <si>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</si>
  <si>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</si>
  <si>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</si>
  <si>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</si>
  <si>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</si>
  <si>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</si>
  <si>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</si>
  <si>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</si>
  <si>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</si>
  <si>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</si>
  <si>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</si>
  <si>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</si>
  <si>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</si>
  <si>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</si>
  <si>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</si>
  <si>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</si>
  <si>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</si>
  <si>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</si>
  <si>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</si>
  <si>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</si>
  <si>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</si>
  <si>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</si>
  <si>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</si>
  <si>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</si>
  <si>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</si>
  <si>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</si>
  <si>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</si>
  <si>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</si>
  <si>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</si>
  <si>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</si>
  <si>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</si>
  <si>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</si>
  <si>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</si>
  <si>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</si>
  <si>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</si>
  <si>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</si>
  <si>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</si>
  <si>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</si>
  <si>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</si>
  <si>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</si>
  <si>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</si>
  <si>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</si>
  <si>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</si>
  <si>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</si>
  <si>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</si>
  <si>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</si>
  <si>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</si>
  <si>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</si>
  <si>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</si>
  <si>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</si>
  <si>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</si>
  <si>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</si>
  <si>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</si>
  <si>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</si>
  <si>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</si>
  <si>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</si>
  <si>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</si>
  <si>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</si>
  <si>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</si>
  <si>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</si>
  <si>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</si>
  <si>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</si>
  <si>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</si>
  <si>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</si>
  <si>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</si>
  <si>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</si>
  <si>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</si>
  <si>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</si>
  <si>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</si>
  <si>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</si>
  <si>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</si>
  <si>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</si>
  <si>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</si>
  <si>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</si>
  <si>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</si>
  <si>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</si>
  <si>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</si>
  <si>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</si>
  <si>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</si>
  <si>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</si>
  <si>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</si>
  <si>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</si>
  <si>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</si>
  <si>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</si>
  <si>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</si>
  <si>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</si>
  <si>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</si>
  <si>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</si>
  <si>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</si>
  <si>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</si>
  <si>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</si>
  <si>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</si>
  <si>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</si>
  <si>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</si>
  <si>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</si>
  <si>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</si>
  <si>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</si>
  <si>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</si>
  <si>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</si>
  <si>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</si>
  <si>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</si>
  <si>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</si>
  <si>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</si>
  <si>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</si>
  <si>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</si>
  <si>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</si>
  <si>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</si>
  <si>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</si>
  <si>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</si>
  <si>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</si>
  <si>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</si>
  <si>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</si>
  <si>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</si>
  <si>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</si>
  <si>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</si>
  <si>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</si>
  <si>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</si>
  <si>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</si>
  <si>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</si>
  <si>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</si>
  <si>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</si>
  <si>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</si>
  <si>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</si>
  <si>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</si>
  <si>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</si>
  <si>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</si>
  <si>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</si>
  <si>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</si>
  <si>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</si>
  <si>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</si>
  <si>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</si>
  <si>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</si>
  <si>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</si>
  <si>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</si>
  <si>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</si>
  <si>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</si>
  <si>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</si>
  <si>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</si>
  <si>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</si>
  <si>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</si>
  <si>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</si>
  <si>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</si>
  <si>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</si>
  <si>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</si>
  <si>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</si>
  <si>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</si>
  <si>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</si>
  <si>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</si>
  <si>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</si>
  <si>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</si>
  <si>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</si>
  <si>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</si>
  <si>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</si>
  <si>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</si>
  <si>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</si>
  <si>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</si>
  <si>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</si>
  <si>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</si>
  <si>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</si>
  <si>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</si>
  <si>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</si>
  <si>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</si>
  <si>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</si>
  <si>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</si>
  <si>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</si>
  <si>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</si>
  <si>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</si>
  <si>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</si>
  <si>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</si>
  <si>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</si>
  <si>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</si>
  <si>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</si>
  <si>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</si>
  <si>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</si>
  <si>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</si>
  <si>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</si>
  <si>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</si>
  <si>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</si>
  <si>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</si>
  <si>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</si>
  <si>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</si>
  <si>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</si>
  <si>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</si>
  <si>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</si>
  <si>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</si>
  <si>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</si>
  <si>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</si>
  <si>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</si>
  <si>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</si>
  <si>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</si>
  <si>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</si>
  <si>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</si>
  <si>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</si>
  <si>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</si>
  <si>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</si>
  <si>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</si>
  <si>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</si>
  <si>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</si>
  <si>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</si>
  <si>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</si>
  <si>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</si>
  <si>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</si>
  <si>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</si>
  <si>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</si>
  <si>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</si>
  <si>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</si>
  <si>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</si>
  <si>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</si>
  <si>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</si>
  <si>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</si>
  <si>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</si>
  <si>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</si>
  <si>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</si>
  <si>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</si>
  <si>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</si>
  <si>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</si>
  <si>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</si>
  <si>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</si>
  <si>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</si>
  <si>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</si>
  <si>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</si>
  <si>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</si>
  <si>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</si>
  <si>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</si>
  <si>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</si>
  <si>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</si>
  <si>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</si>
  <si>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</si>
  <si>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</si>
  <si>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</si>
  <si>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</si>
  <si>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</si>
  <si>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</si>
  <si>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</si>
  <si>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</si>
  <si>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</si>
  <si>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</si>
  <si>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</si>
  <si>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</si>
  <si>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</si>
  <si>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</si>
  <si>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</si>
  <si>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</si>
  <si>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</si>
  <si>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</si>
  <si>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</si>
  <si>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</si>
  <si>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</si>
  <si>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</si>
  <si>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</si>
  <si>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</si>
  <si>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</si>
  <si>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</si>
  <si>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</si>
  <si>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</si>
  <si>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</si>
  <si>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</si>
  <si>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</si>
  <si>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</si>
  <si>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</si>
  <si>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</si>
  <si>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</si>
  <si>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</si>
  <si>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</si>
  <si>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</si>
  <si>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</si>
  <si>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</si>
  <si>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</si>
  <si>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</si>
  <si>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</si>
  <si>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</si>
  <si>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</si>
  <si>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</si>
  <si>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</si>
  <si>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</si>
  <si>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</si>
  <si>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</si>
  <si>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</si>
  <si>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</si>
  <si>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</si>
  <si>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</si>
  <si>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</si>
  <si>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</si>
  <si>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</si>
  <si>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</si>
  <si>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</si>
  <si>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</si>
  <si>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</si>
  <si>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</si>
  <si>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</si>
  <si>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</si>
  <si>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</si>
  <si>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</si>
  <si>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</si>
  <si>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</si>
  <si>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</si>
  <si>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</si>
  <si>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</si>
  <si>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</si>
  <si>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</si>
  <si>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</si>
  <si>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</si>
  <si>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</si>
  <si>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</si>
  <si>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</si>
  <si>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</si>
  <si>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</si>
  <si>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</si>
  <si>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</si>
  <si>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</si>
  <si>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</si>
  <si>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</si>
  <si>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</si>
  <si>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</si>
  <si>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</si>
  <si>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</si>
  <si>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</si>
  <si>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</si>
  <si>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</si>
  <si>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</si>
  <si>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</si>
  <si>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</si>
  <si>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</si>
  <si>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</si>
  <si>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</si>
  <si>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</si>
  <si>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</si>
  <si>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</si>
  <si>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</si>
  <si>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</si>
  <si>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</si>
  <si>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</si>
  <si>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</si>
  <si>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</si>
  <si>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</si>
  <si>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</si>
  <si>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</si>
  <si>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</si>
  <si>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</si>
  <si>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</si>
  <si>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</si>
  <si>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</si>
  <si>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</si>
  <si>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</si>
  <si>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</si>
  <si>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</si>
  <si>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</si>
  <si>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</si>
  <si>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</si>
  <si>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</si>
  <si>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</si>
  <si>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</si>
  <si>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</si>
  <si>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</si>
  <si>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</si>
  <si>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</si>
  <si>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</si>
  <si>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</si>
  <si>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</si>
  <si>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</si>
  <si>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</si>
  <si>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</si>
  <si>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</si>
  <si>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</si>
  <si>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</si>
  <si>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</si>
  <si>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</si>
  <si>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</si>
  <si>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</si>
  <si>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</si>
  <si>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</si>
  <si>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</si>
  <si>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</si>
  <si>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</si>
  <si>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</si>
  <si>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</si>
  <si>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</si>
  <si>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</si>
  <si>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</si>
  <si>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</si>
  <si>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</si>
  <si>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</si>
  <si>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</si>
  <si>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</si>
  <si>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</si>
  <si>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</si>
  <si>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</si>
  <si>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</si>
  <si>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</si>
  <si>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</si>
  <si>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</si>
  <si>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</si>
  <si>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</si>
  <si>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</si>
  <si>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</si>
  <si>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</si>
  <si>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</si>
  <si>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</si>
  <si>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</si>
  <si>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</si>
  <si>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</si>
  <si>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</si>
  <si>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</si>
  <si>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</si>
  <si>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</si>
  <si>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</si>
  <si>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</si>
  <si>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</si>
  <si>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</si>
  <si>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</si>
  <si>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</si>
  <si>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</si>
  <si>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</si>
  <si>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</si>
  <si>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</si>
  <si>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</si>
  <si>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</si>
  <si>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</si>
  <si>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</si>
  <si>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</si>
  <si>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</si>
  <si>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</si>
  <si>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</si>
  <si>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</si>
  <si>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</si>
  <si>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</si>
  <si>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</si>
  <si>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</si>
  <si>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</si>
  <si>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</si>
  <si>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</si>
  <si>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</si>
  <si>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</si>
  <si>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</si>
  <si>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</si>
  <si>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</si>
  <si>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</si>
  <si>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</si>
  <si>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</si>
  <si>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</si>
  <si>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</si>
  <si>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</si>
  <si>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</si>
  <si>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</si>
  <si>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</si>
  <si>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</si>
  <si>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</si>
  <si>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</si>
  <si>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</si>
  <si>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</si>
  <si>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</si>
  <si>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</si>
  <si>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</si>
  <si>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</si>
  <si>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</si>
  <si>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</si>
  <si>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</si>
  <si>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</si>
  <si>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</si>
  <si>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</si>
  <si>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</si>
  <si>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</si>
  <si>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</si>
  <si>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</si>
  <si>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</si>
  <si>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</si>
  <si>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</si>
  <si>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</si>
  <si>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</si>
  <si>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</si>
  <si>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</si>
  <si>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</si>
  <si>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</si>
  <si>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</si>
  <si>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</si>
  <si>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</si>
  <si>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</si>
  <si>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</si>
  <si>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</si>
  <si>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</si>
  <si>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</si>
  <si>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</si>
  <si>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</si>
  <si>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</si>
  <si>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</si>
  <si>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</si>
  <si>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</si>
  <si>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</si>
  <si>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</si>
  <si>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</si>
  <si>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</si>
  <si>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</si>
  <si>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</si>
  <si>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</si>
  <si>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</si>
  <si>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</si>
  <si>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</si>
  <si>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</si>
  <si>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</si>
  <si>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</si>
  <si>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</si>
  <si>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</si>
  <si>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</si>
  <si>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</si>
  <si>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</si>
  <si>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</si>
  <si>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</si>
  <si>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</si>
  <si>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</si>
  <si>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</si>
  <si>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</si>
  <si>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</si>
  <si>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</si>
  <si>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</si>
  <si>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</si>
  <si>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</si>
  <si>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</si>
  <si>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</si>
  <si>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</si>
  <si>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</si>
  <si>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</si>
  <si>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</si>
  <si>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</si>
  <si>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</si>
  <si>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</si>
  <si>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</si>
  <si>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</si>
  <si>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</si>
  <si>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</si>
  <si>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</si>
  <si>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</si>
  <si>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</si>
  <si>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</si>
  <si>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</si>
  <si>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</si>
  <si>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</si>
  <si>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</si>
  <si>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</si>
  <si>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</si>
  <si>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</si>
  <si>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</si>
  <si>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</si>
  <si>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</si>
  <si>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</si>
  <si>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</si>
  <si>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</si>
  <si>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</si>
  <si>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</si>
  <si>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</si>
  <si>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</si>
  <si>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</si>
  <si>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</si>
  <si>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</si>
  <si>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</si>
  <si>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</si>
  <si>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</si>
  <si>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</si>
  <si>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</si>
  <si>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</si>
  <si>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</si>
  <si>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</si>
  <si>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</si>
  <si>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</si>
  <si>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</si>
  <si>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</si>
  <si>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</si>
  <si>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</si>
  <si>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</si>
  <si>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</si>
  <si>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</si>
  <si>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</si>
  <si>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</si>
  <si>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</si>
  <si>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</si>
  <si>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</si>
  <si>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</si>
  <si>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</si>
  <si>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</si>
  <si>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</si>
  <si>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</si>
  <si>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</si>
  <si>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</si>
  <si>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</si>
  <si>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</si>
  <si>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</si>
  <si>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</si>
  <si>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</si>
  <si>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</si>
  <si>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</si>
  <si>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</si>
  <si>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</si>
  <si>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</si>
  <si>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</si>
  <si>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</si>
  <si>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</si>
  <si>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</si>
  <si>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</si>
  <si>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</si>
  <si>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</si>
  <si>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</si>
  <si>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</si>
  <si>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</si>
  <si>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</si>
  <si>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</si>
  <si>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</si>
  <si>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</si>
  <si>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</si>
  <si>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</si>
  <si>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</si>
  <si>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</si>
  <si>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</si>
  <si>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</si>
  <si>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</si>
  <si>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</si>
  <si>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</si>
  <si>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</si>
  <si>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</si>
  <si>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</si>
  <si>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</si>
  <si>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</si>
  <si>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</si>
  <si>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</si>
  <si>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</si>
  <si>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</si>
  <si>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</si>
  <si>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</si>
  <si>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</si>
  <si>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</si>
  <si>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</si>
  <si>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</si>
  <si>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</si>
  <si>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</si>
  <si>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</si>
  <si>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</si>
  <si>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</si>
  <si>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</si>
  <si>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</si>
  <si>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</si>
  <si>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</si>
  <si>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</si>
  <si>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</si>
  <si>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</si>
  <si>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</si>
  <si>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</si>
  <si>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</si>
  <si>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</si>
  <si>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</si>
  <si>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</si>
  <si>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</si>
  <si>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</si>
  <si>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</si>
  <si>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</si>
  <si>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</si>
  <si>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</si>
  <si>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</si>
  <si>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</si>
  <si>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</si>
  <si>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</si>
  <si>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</si>
  <si>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</si>
  <si>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</si>
  <si>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</si>
  <si>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</si>
  <si>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</si>
  <si>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</si>
  <si>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</si>
  <si>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</si>
  <si>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</si>
  <si>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</si>
  <si>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</si>
  <si>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</si>
  <si>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</si>
  <si>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</si>
  <si>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</si>
  <si>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</si>
  <si>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</si>
  <si>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</si>
  <si>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</si>
  <si>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</si>
  <si>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</si>
  <si>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</si>
  <si>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</si>
  <si>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</si>
  <si>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</si>
  <si>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</si>
  <si>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</si>
  <si>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</si>
  <si>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</si>
  <si>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</si>
  <si>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</si>
  <si>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</si>
  <si>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</si>
  <si>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</si>
  <si>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</si>
  <si>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</si>
  <si>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</si>
  <si>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</si>
  <si>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</si>
  <si>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</si>
  <si>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</si>
  <si>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</si>
  <si>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</si>
  <si>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</si>
  <si>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</si>
  <si>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</si>
  <si>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</si>
  <si>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</si>
  <si>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</si>
  <si>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</si>
  <si>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</si>
  <si>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</si>
  <si>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</si>
  <si>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</si>
  <si>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</si>
  <si>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</si>
  <si>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</si>
  <si>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</si>
  <si>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</si>
  <si>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</si>
  <si>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</si>
  <si>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</si>
  <si>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</si>
  <si>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</si>
  <si>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</si>
  <si>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</si>
  <si>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</si>
  <si>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</si>
  <si>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</si>
  <si>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</si>
  <si>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</si>
  <si>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</si>
  <si>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</si>
  <si>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</si>
  <si>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</si>
  <si>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</si>
  <si>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</si>
  <si>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</si>
  <si>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</si>
  <si>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</si>
  <si>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</si>
  <si>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</si>
  <si>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</si>
  <si>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</si>
  <si>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</si>
  <si>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</si>
  <si>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</si>
  <si>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</si>
  <si>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</si>
  <si>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</si>
  <si>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</si>
  <si>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</si>
  <si>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</si>
  <si>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</si>
  <si>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</si>
  <si>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</si>
  <si>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</si>
  <si>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</si>
  <si>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</si>
  <si>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</si>
  <si>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</si>
  <si>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</si>
  <si>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</si>
  <si>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</si>
  <si>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</si>
  <si>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</si>
  <si>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</si>
  <si>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</si>
  <si>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</si>
  <si>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</si>
  <si>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</si>
  <si>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</si>
  <si>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</si>
  <si>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</si>
  <si>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</si>
  <si>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</si>
  <si>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</si>
  <si>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</si>
  <si>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</si>
  <si>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</si>
  <si>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</si>
  <si>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</si>
  <si>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</si>
  <si>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</si>
  <si>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</si>
  <si>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</si>
  <si>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</si>
  <si>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</si>
  <si>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</si>
  <si>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</si>
  <si>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</si>
  <si>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</si>
  <si>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</si>
  <si>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</si>
  <si>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</si>
  <si>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</si>
  <si>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</si>
  <si>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</si>
  <si>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</si>
  <si>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</si>
  <si>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</si>
  <si>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</si>
  <si>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</si>
  <si>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</si>
  <si>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</si>
  <si>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</si>
  <si>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</si>
  <si>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</si>
  <si>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</si>
  <si>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</si>
  <si>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</si>
  <si>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</si>
  <si>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</si>
  <si>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</si>
  <si>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</si>
  <si>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</si>
  <si>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</si>
  <si>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</si>
  <si>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</si>
  <si>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</si>
  <si>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</si>
  <si>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</si>
  <si>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</si>
  <si>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</si>
  <si>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</si>
  <si>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</si>
  <si>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</si>
  <si>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</si>
  <si>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</si>
  <si>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</si>
  <si>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</si>
  <si>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</si>
  <si>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</si>
  <si>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</si>
  <si>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</si>
  <si>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</si>
  <si>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</si>
  <si>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</si>
  <si>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</si>
  <si>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</si>
  <si>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</si>
  <si>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</si>
  <si>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</si>
  <si>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</si>
  <si>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</si>
  <si>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</si>
  <si>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</si>
  <si>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</si>
  <si>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</si>
  <si>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</si>
  <si>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</si>
  <si>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</si>
  <si>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</si>
  <si>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</si>
  <si>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</si>
  <si>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</si>
  <si>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</si>
  <si>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</si>
  <si>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</si>
  <si>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</si>
  <si>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</si>
  <si>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</si>
  <si>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</si>
  <si>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</si>
  <si>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</si>
  <si>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</si>
  <si>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</si>
  <si>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</si>
  <si>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</si>
  <si>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</si>
  <si>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</si>
  <si>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</si>
  <si>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</si>
  <si>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</si>
  <si>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</si>
  <si>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</si>
  <si>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</si>
  <si>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</si>
  <si>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</si>
  <si>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</si>
  <si>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</si>
  <si>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</si>
  <si>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</si>
  <si>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</si>
  <si>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</si>
  <si>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</si>
  <si>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</si>
  <si>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</si>
  <si>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</si>
  <si>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</si>
  <si>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</si>
  <si>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</si>
  <si>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</si>
  <si>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</si>
  <si>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</si>
  <si>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</si>
  <si>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</si>
  <si>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</si>
  <si>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</si>
  <si>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</si>
  <si>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</si>
  <si>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</si>
  <si>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</si>
  <si>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</si>
  <si>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</si>
  <si>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</si>
  <si>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</si>
  <si>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</si>
  <si>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</si>
  <si>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</si>
  <si>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</si>
  <si>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</si>
  <si>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</si>
  <si>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</si>
  <si>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</si>
  <si>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</si>
  <si>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</si>
  <si>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</si>
  <si>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</si>
  <si>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</si>
  <si>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</si>
  <si>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</si>
  <si>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</si>
  <si>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</si>
  <si>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</si>
  <si>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</si>
  <si>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</si>
  <si>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</si>
  <si>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</si>
  <si>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</si>
  <si>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</si>
  <si>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</si>
  <si>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</si>
  <si>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</si>
  <si>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</si>
  <si>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</si>
  <si>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</si>
  <si>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</si>
  <si>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</si>
  <si>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</si>
  <si>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</si>
  <si>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</si>
  <si>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</si>
  <si>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</si>
  <si>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</si>
  <si>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</si>
  <si>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</si>
  <si>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</si>
  <si>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</si>
  <si>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</si>
  <si>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</si>
  <si>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</si>
  <si>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</si>
  <si>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</si>
  <si>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</si>
  <si>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</si>
  <si>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</si>
  <si>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</si>
  <si>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</si>
  <si>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</si>
  <si>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</si>
  <si>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</si>
  <si>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</si>
  <si>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</si>
  <si>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</si>
  <si>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</si>
  <si>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</si>
  <si>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</si>
  <si>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</si>
  <si>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</si>
  <si>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</si>
  <si>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</si>
  <si>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</si>
  <si>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</si>
  <si>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</si>
  <si>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</si>
  <si>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</si>
  <si>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</si>
  <si>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</si>
  <si>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</si>
  <si>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</si>
  <si>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</si>
  <si>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</si>
  <si>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</si>
  <si>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</si>
  <si>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</si>
  <si>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</si>
  <si>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</si>
  <si>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</si>
  <si>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</si>
  <si>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</si>
  <si>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</si>
  <si>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</si>
  <si>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</si>
  <si>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</si>
  <si>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</si>
  <si>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</si>
  <si>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</si>
  <si>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</si>
  <si>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</si>
  <si>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</si>
  <si>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</si>
  <si>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</si>
  <si>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</si>
  <si>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</si>
  <si>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</si>
  <si>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</si>
  <si>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</si>
  <si>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</si>
  <si>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</si>
  <si>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</si>
  <si>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</si>
  <si>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</si>
  <si>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</si>
  <si>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</si>
  <si>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</si>
  <si>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</si>
  <si>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</si>
  <si>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</si>
  <si>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</si>
  <si>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</si>
  <si>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</si>
  <si>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</si>
  <si>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</si>
  <si>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</si>
  <si>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</si>
  <si>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</si>
  <si>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</si>
  <si>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</si>
  <si>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</si>
  <si>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</si>
  <si>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</si>
  <si>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</si>
  <si>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</si>
  <si>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</si>
  <si>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</si>
  <si>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</si>
  <si>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</si>
  <si>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</si>
  <si>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</si>
  <si>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</si>
  <si>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</si>
  <si>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</si>
  <si>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</si>
  <si>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</si>
  <si>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</si>
  <si>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</si>
  <si>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</si>
  <si>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</si>
  <si>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</si>
  <si>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</si>
  <si>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</si>
  <si>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</si>
  <si>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</si>
  <si>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</si>
  <si>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</si>
  <si>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</si>
  <si>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</si>
  <si>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</si>
  <si>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</si>
  <si>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</si>
  <si>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</si>
  <si>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</si>
  <si>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</si>
  <si>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</si>
  <si>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</si>
  <si>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</si>
  <si>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</si>
  <si>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</si>
  <si>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</si>
  <si>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</si>
  <si>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</si>
  <si>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</si>
  <si>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</si>
  <si>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</si>
  <si>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</si>
  <si>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</si>
  <si>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</si>
  <si>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</si>
  <si>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</si>
  <si>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</si>
  <si>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</si>
  <si>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</si>
  <si>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</si>
  <si>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</si>
  <si>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</si>
  <si>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</si>
  <si>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</si>
  <si>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</si>
  <si>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</si>
  <si>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</si>
  <si>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</si>
  <si>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</si>
  <si>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</si>
  <si>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</si>
  <si>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</si>
  <si>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</si>
  <si>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</si>
  <si>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</si>
  <si>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</si>
  <si>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</si>
  <si>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</si>
  <si>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</si>
  <si>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</si>
  <si>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</si>
  <si>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</si>
  <si>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</si>
  <si>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</si>
  <si>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</si>
  <si>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</si>
  <si>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</si>
  <si>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</si>
  <si>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</si>
  <si>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</si>
  <si>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</si>
  <si>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</si>
  <si>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</si>
  <si>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</si>
  <si>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</si>
  <si>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</si>
  <si>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</si>
  <si>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</si>
  <si>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</si>
  <si>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</si>
  <si>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</si>
  <si>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</si>
  <si>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</si>
  <si>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</si>
  <si>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</si>
  <si>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</si>
  <si>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</si>
  <si>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</si>
  <si>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</si>
  <si>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</si>
  <si>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</si>
  <si>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</si>
  <si>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</si>
  <si>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</si>
  <si>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</si>
  <si>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</si>
  <si>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</si>
  <si>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</si>
  <si>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</si>
  <si>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</si>
  <si>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</si>
  <si>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</si>
  <si>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</si>
  <si>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</si>
  <si>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</si>
  <si>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</si>
  <si>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</si>
  <si>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</si>
  <si>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</si>
  <si>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</si>
  <si>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</si>
  <si>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</si>
  <si>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</si>
  <si>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</si>
  <si>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</si>
  <si>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</si>
  <si>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</si>
  <si>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</si>
  <si>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</si>
  <si>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</si>
  <si>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</si>
  <si>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</si>
  <si>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</si>
  <si>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</si>
  <si>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</si>
  <si>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</si>
  <si>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</si>
  <si>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</si>
  <si>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</si>
  <si>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</si>
  <si>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</si>
  <si>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</si>
  <si>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</si>
  <si>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</si>
  <si>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</si>
  <si>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</si>
  <si>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</si>
  <si>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</si>
  <si>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</si>
  <si>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</si>
  <si>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</si>
  <si>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</si>
  <si>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</si>
  <si>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</si>
  <si>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</si>
  <si>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</si>
  <si>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</si>
  <si>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</si>
  <si>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</si>
  <si>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</si>
  <si>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</si>
  <si>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</si>
  <si>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</si>
  <si>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</si>
  <si>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</si>
  <si>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</si>
  <si>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</si>
  <si>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</si>
  <si>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</si>
  <si>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</si>
  <si>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</si>
  <si>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</si>
  <si>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</si>
  <si>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</si>
  <si>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</si>
  <si>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</si>
  <si>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</si>
  <si>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</si>
  <si>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</si>
  <si>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</si>
  <si>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</si>
  <si>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</si>
  <si>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</si>
  <si>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</si>
  <si>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</si>
  <si>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</si>
  <si>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</si>
  <si>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</si>
  <si>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</si>
  <si>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</si>
  <si>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</si>
  <si>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</si>
  <si>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</si>
  <si>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</si>
  <si>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</si>
  <si>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</si>
  <si>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</si>
  <si>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</si>
  <si>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</si>
  <si>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</si>
  <si>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</si>
  <si>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</si>
  <si>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</si>
  <si>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</si>
  <si>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</si>
  <si>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</si>
  <si>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</si>
  <si>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</si>
  <si>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</si>
  <si>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</si>
  <si>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</si>
  <si>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</si>
  <si>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</si>
  <si>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</si>
  <si>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</si>
  <si>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</si>
  <si>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</si>
  <si>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</si>
  <si>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</si>
  <si>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</si>
  <si>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</si>
  <si>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</si>
  <si>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</si>
  <si>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</si>
  <si>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</si>
  <si>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</si>
  <si>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</si>
  <si>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</si>
  <si>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</si>
  <si>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</si>
  <si>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</si>
  <si>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</si>
  <si>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</si>
  <si>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</si>
  <si>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</si>
  <si>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</si>
  <si>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</si>
  <si>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</si>
  <si>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</si>
  <si>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</si>
  <si>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</si>
  <si>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</si>
  <si>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</si>
  <si>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</si>
  <si>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</si>
  <si>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</si>
  <si>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</si>
  <si>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</si>
  <si>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</si>
  <si>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</si>
  <si>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</si>
  <si>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</si>
  <si>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</si>
  <si>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</si>
  <si>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</si>
  <si>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</si>
  <si>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</si>
  <si>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</si>
  <si>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</si>
  <si>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</si>
  <si>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</si>
  <si>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</si>
  <si>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</si>
  <si>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</si>
  <si>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</si>
  <si>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</si>
  <si>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</si>
  <si>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</si>
  <si>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</si>
  <si>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</si>
  <si>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</si>
  <si>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</si>
  <si>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</si>
  <si>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</si>
  <si>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</si>
  <si>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</si>
  <si>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</si>
  <si>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</si>
  <si>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</si>
  <si>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</si>
  <si>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</si>
  <si>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</si>
  <si>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</si>
  <si>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</si>
  <si>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</si>
  <si>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</si>
  <si>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</si>
  <si>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</si>
  <si>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</si>
  <si>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</si>
  <si>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</si>
  <si>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</si>
  <si>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</si>
  <si>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</si>
  <si>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</si>
  <si>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</si>
  <si>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</si>
  <si>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</si>
  <si>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</si>
  <si>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</si>
  <si>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</si>
  <si>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</si>
  <si>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</si>
  <si>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</si>
  <si>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</si>
  <si>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</si>
  <si>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</si>
  <si>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</si>
  <si>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</si>
  <si>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</si>
  <si>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</si>
  <si>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</si>
  <si>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</si>
  <si>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</si>
  <si>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</si>
  <si>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</si>
  <si>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</si>
  <si>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</si>
  <si>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</si>
  <si>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</si>
  <si>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</si>
  <si>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</si>
  <si>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</si>
  <si>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</si>
  <si>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</si>
  <si>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</si>
  <si>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</si>
  <si>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</si>
  <si>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</si>
  <si>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</si>
  <si>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</si>
  <si>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</si>
  <si>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</si>
  <si>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</si>
  <si>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</si>
  <si>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</si>
  <si>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</si>
  <si>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</si>
  <si>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</si>
  <si>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</si>
  <si>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</si>
  <si>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</si>
  <si>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</si>
  <si>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</si>
  <si>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</si>
  <si>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</si>
  <si>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</si>
  <si>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</si>
  <si>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</si>
  <si>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</si>
  <si>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</si>
  <si>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</si>
  <si>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</si>
  <si>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</si>
  <si>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</si>
  <si>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</si>
  <si>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</si>
  <si>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</si>
  <si>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</si>
  <si>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</si>
  <si>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</si>
  <si>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</si>
  <si>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</si>
  <si>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</si>
  <si>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</si>
  <si>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</si>
  <si>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</si>
  <si>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</si>
  <si>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</si>
  <si>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</si>
  <si>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</si>
  <si>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</si>
  <si>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</si>
  <si>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</si>
  <si>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</si>
  <si>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</si>
  <si>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</si>
  <si>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</si>
  <si>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</si>
  <si>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</si>
  <si>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</si>
  <si>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</si>
  <si>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</si>
  <si>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</si>
  <si>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</si>
  <si>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</si>
  <si>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</si>
  <si>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</si>
  <si>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</si>
  <si>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</si>
  <si>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</si>
  <si>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</si>
  <si>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</si>
  <si>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</si>
  <si>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</si>
  <si>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</si>
  <si>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</si>
  <si>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</si>
  <si>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</si>
  <si>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</si>
  <si>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</si>
  <si>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</si>
  <si>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</si>
  <si>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</si>
  <si>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</si>
  <si>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</si>
  <si>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</si>
  <si>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</si>
  <si>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</si>
  <si>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</si>
  <si>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</si>
  <si>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</si>
  <si>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</si>
  <si>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</si>
  <si>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</si>
  <si>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</si>
  <si>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</si>
  <si>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</si>
  <si>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</si>
  <si>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</si>
  <si>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</si>
  <si>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</si>
  <si>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</si>
  <si>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</si>
  <si>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</si>
  <si>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</si>
  <si>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</si>
  <si>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</si>
  <si>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</si>
  <si>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</si>
  <si>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</si>
  <si>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</si>
  <si>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</si>
  <si>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</si>
  <si>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</si>
  <si>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</si>
  <si>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</si>
  <si>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</si>
  <si>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</si>
  <si>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</si>
  <si>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</si>
  <si>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</si>
  <si>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</si>
  <si>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</si>
  <si>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</si>
  <si>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</si>
  <si>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</si>
  <si>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</si>
  <si>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</si>
  <si>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</si>
  <si>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</si>
  <si>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</si>
  <si>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</si>
  <si>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</si>
  <si>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</si>
  <si>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</si>
  <si>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</si>
  <si>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</si>
  <si>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</si>
  <si>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</si>
  <si>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</si>
  <si>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</si>
  <si>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</si>
  <si>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</si>
  <si>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</si>
  <si>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</si>
  <si>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</si>
  <si>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</si>
  <si>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</si>
  <si>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</si>
  <si>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</si>
  <si>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</si>
  <si>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</si>
  <si>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</si>
  <si>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</si>
  <si>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</si>
  <si>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</si>
  <si>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</si>
  <si>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</si>
  <si>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</si>
  <si>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</si>
  <si>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</si>
  <si>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</si>
  <si>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</si>
  <si>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</si>
  <si>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</si>
  <si>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</si>
  <si>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</si>
  <si>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</si>
  <si>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</si>
  <si>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</si>
  <si>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</si>
  <si>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</si>
  <si>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</si>
  <si>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</si>
  <si>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</si>
  <si>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</si>
  <si>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</si>
  <si>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</si>
  <si>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</si>
  <si>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</si>
  <si>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</si>
  <si>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</si>
  <si>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</si>
  <si>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</si>
  <si>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</si>
  <si>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</si>
  <si>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</si>
  <si>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</si>
  <si>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</si>
  <si>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</si>
  <si>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</si>
  <si>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</si>
  <si>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</si>
  <si>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</si>
  <si>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</si>
  <si>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</si>
  <si>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</si>
  <si>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</si>
  <si>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</si>
  <si>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</si>
  <si>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</si>
  <si>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</si>
  <si>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</si>
  <si>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</si>
  <si>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</si>
  <si>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</si>
  <si>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</si>
  <si>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</si>
  <si>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</si>
  <si>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</si>
  <si>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</si>
  <si>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</si>
  <si>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</si>
  <si>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</si>
  <si>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</si>
  <si>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</si>
  <si>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</si>
  <si>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</si>
  <si>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</si>
  <si>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</si>
  <si>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</si>
  <si>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</si>
  <si>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</si>
  <si>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</si>
  <si>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</si>
  <si>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</si>
  <si>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</si>
  <si>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</si>
  <si>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</si>
  <si>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</si>
  <si>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</si>
  <si>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</si>
  <si>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</si>
  <si>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</si>
  <si>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</si>
  <si>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</si>
  <si>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</si>
  <si>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</si>
  <si>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</si>
  <si>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</si>
  <si>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</si>
  <si>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</si>
  <si>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</si>
  <si>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</si>
  <si>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</si>
  <si>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</si>
  <si>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</si>
  <si>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</si>
  <si>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</si>
  <si>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</si>
  <si>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</si>
  <si>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</si>
  <si>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</si>
  <si>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</si>
  <si>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</si>
  <si>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</si>
  <si>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</si>
  <si>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</si>
  <si>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</si>
  <si>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</si>
  <si>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</si>
  <si>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</si>
  <si>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</si>
  <si>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</si>
  <si>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</si>
  <si>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</si>
  <si>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</si>
  <si>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</si>
  <si>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</si>
  <si>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</si>
  <si>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</si>
  <si>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</si>
  <si>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</si>
  <si>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</si>
  <si>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</si>
  <si>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</si>
  <si>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</si>
  <si>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</si>
  <si>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</si>
  <si>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</si>
  <si>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</si>
  <si>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</si>
  <si>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</si>
  <si>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</si>
  <si>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</si>
  <si>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</si>
  <si>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</si>
  <si>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</si>
  <si>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</si>
  <si>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</si>
  <si>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</si>
  <si>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</si>
  <si>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</si>
  <si>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</si>
  <si>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</si>
  <si>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</si>
  <si>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</si>
  <si>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</si>
  <si>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</si>
  <si>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</si>
  <si>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</si>
  <si>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</si>
  <si>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</si>
  <si>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</si>
  <si>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</si>
  <si>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</si>
  <si>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</si>
  <si>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</si>
  <si>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</si>
  <si>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</si>
  <si>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</si>
  <si>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</si>
  <si>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</si>
  <si>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</si>
  <si>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</si>
  <si>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</si>
  <si>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</si>
  <si>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</si>
  <si>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</si>
  <si>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</si>
  <si>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</si>
  <si>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</si>
  <si>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</si>
  <si>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</si>
  <si>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</si>
  <si>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</si>
  <si>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</si>
  <si>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</si>
  <si>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</si>
  <si>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</si>
  <si>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</si>
  <si>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</si>
  <si>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</si>
  <si>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</si>
  <si>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</si>
  <si>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</si>
  <si>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</si>
  <si>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</si>
  <si>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</si>
  <si>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</si>
  <si>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</si>
  <si>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</si>
  <si>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</si>
  <si>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</si>
  <si>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</si>
  <si>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</si>
  <si>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</si>
  <si>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</si>
  <si>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</si>
  <si>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</si>
  <si>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</si>
  <si>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</si>
  <si>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</si>
  <si>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</si>
  <si>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</si>
  <si>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</si>
  <si>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</si>
  <si>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</si>
  <si>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</si>
  <si>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</si>
  <si>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</si>
  <si>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</si>
  <si>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</si>
  <si>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</si>
  <si>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</si>
  <si>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</si>
  <si>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</si>
  <si>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</si>
  <si>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</si>
  <si>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</si>
  <si>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</si>
  <si>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</si>
  <si>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</si>
  <si>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</si>
  <si>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</si>
  <si>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</si>
  <si>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</si>
  <si>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</si>
  <si>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</si>
  <si>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</si>
  <si>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</si>
  <si>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</si>
  <si>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</si>
  <si>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</si>
  <si>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</si>
  <si>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</si>
  <si>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</si>
  <si>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</si>
  <si>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</si>
  <si>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</si>
  <si>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</si>
  <si>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</si>
  <si>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</si>
  <si>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</si>
  <si>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</si>
  <si>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</si>
  <si>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</si>
  <si>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</si>
  <si>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</si>
  <si>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</si>
  <si>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</si>
  <si>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</si>
  <si>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</si>
  <si>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</si>
  <si>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</si>
  <si>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</si>
  <si>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</si>
  <si>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</si>
  <si>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</si>
  <si>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</si>
  <si>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</si>
  <si>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</si>
  <si>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</si>
  <si>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</si>
  <si>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</si>
  <si>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</si>
  <si>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</si>
  <si>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</si>
  <si>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</si>
  <si>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</si>
  <si>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</si>
  <si>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</si>
  <si>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</si>
  <si>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</si>
  <si>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</si>
  <si>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</si>
  <si>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</si>
  <si>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</si>
  <si>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</si>
  <si>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</si>
  <si>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</si>
  <si>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</si>
  <si>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</si>
  <si>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</si>
  <si>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</si>
  <si>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</si>
  <si>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</si>
  <si>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</si>
  <si>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</si>
  <si>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</si>
  <si>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</si>
  <si>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</si>
  <si>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</si>
  <si>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</si>
  <si>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</si>
  <si>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</si>
  <si>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</si>
  <si>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</si>
  <si>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</si>
  <si>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</si>
  <si>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</si>
  <si>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</si>
  <si>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</si>
  <si>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</si>
  <si>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</si>
  <si>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</si>
  <si>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</si>
  <si>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</si>
  <si>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</si>
  <si>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</si>
  <si>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</si>
  <si>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</si>
  <si>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</si>
  <si>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</si>
  <si>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</si>
  <si>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</si>
  <si>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</si>
  <si>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</si>
  <si>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</si>
  <si>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</si>
  <si>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</si>
  <si>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</si>
  <si>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</si>
  <si>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</si>
  <si>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</si>
  <si>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</si>
  <si>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</si>
  <si>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</si>
  <si>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</si>
  <si>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</si>
  <si>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</si>
  <si>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</si>
  <si>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</si>
  <si>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</si>
  <si>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</si>
  <si>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</si>
  <si>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</si>
  <si>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</si>
  <si>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</si>
  <si>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</si>
  <si>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</si>
  <si>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</si>
  <si>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</si>
  <si>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</si>
  <si>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</si>
  <si>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</si>
  <si>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</si>
  <si>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</si>
  <si>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</si>
  <si>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</si>
  <si>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</si>
  <si>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</si>
  <si>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</si>
  <si>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</si>
  <si>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</si>
  <si>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</si>
  <si>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</si>
  <si>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</si>
  <si>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</si>
  <si>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</si>
  <si>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</si>
  <si>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</si>
  <si>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</si>
  <si>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</si>
  <si>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</si>
  <si>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</si>
  <si>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</si>
  <si>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</si>
  <si>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</si>
  <si>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</si>
  <si>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</si>
  <si>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</si>
  <si>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</si>
  <si>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</si>
  <si>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</si>
  <si>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</si>
  <si>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</si>
  <si>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</si>
  <si>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</si>
  <si>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</si>
  <si>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</si>
  <si>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</si>
  <si>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</si>
  <si>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</si>
  <si>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</si>
  <si>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</si>
  <si>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</si>
  <si>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</si>
  <si>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</si>
  <si>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</si>
  <si>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</si>
  <si>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</si>
  <si>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</si>
  <si>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</si>
  <si>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</si>
  <si>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</si>
  <si>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</si>
  <si>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</si>
  <si>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</si>
  <si>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</si>
  <si>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</si>
  <si>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</si>
  <si>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</si>
  <si>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</si>
  <si>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</si>
  <si>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</si>
  <si>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</si>
  <si>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</si>
  <si>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</si>
  <si>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</si>
  <si>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</si>
  <si>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</si>
  <si>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</si>
  <si>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</si>
  <si>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</si>
  <si>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</si>
  <si>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</si>
  <si>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</si>
  <si>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</si>
  <si>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</si>
  <si>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</si>
  <si>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</si>
  <si>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</si>
  <si>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</si>
  <si>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</si>
  <si>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</si>
  <si>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</si>
  <si>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</si>
  <si>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</si>
  <si>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</si>
  <si>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</si>
  <si>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</si>
  <si>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</si>
  <si>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</si>
  <si>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</si>
  <si>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</si>
  <si>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</si>
  <si>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</si>
  <si>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</si>
  <si>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</si>
  <si>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</si>
  <si>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</si>
  <si>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</si>
  <si>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</si>
  <si>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</si>
  <si>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</si>
  <si>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</si>
  <si>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</si>
  <si>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</si>
  <si>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</si>
  <si>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</si>
  <si>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</si>
  <si>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</si>
  <si>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</si>
  <si>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</si>
  <si>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</si>
  <si>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</si>
  <si>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</si>
  <si>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</si>
  <si>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</si>
  <si>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</si>
  <si>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</si>
  <si>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</si>
  <si>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</si>
  <si>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</si>
  <si>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</si>
  <si>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</si>
  <si>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</si>
  <si>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</si>
  <si>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</si>
  <si>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</si>
  <si>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</si>
  <si>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</si>
  <si>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</si>
  <si>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</si>
  <si>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</si>
  <si>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</si>
  <si>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</si>
  <si>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</si>
  <si>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</si>
  <si>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</si>
  <si>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</si>
  <si>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</si>
  <si>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</si>
  <si>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</si>
  <si>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</si>
  <si>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</si>
  <si>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</si>
  <si>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</si>
  <si>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</si>
  <si>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</si>
  <si>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</si>
  <si>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</si>
  <si>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</si>
  <si>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</si>
  <si>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</si>
  <si>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</si>
  <si>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</si>
  <si>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</si>
  <si>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</si>
  <si>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</si>
  <si>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</si>
  <si>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</si>
  <si>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</si>
  <si>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</si>
  <si>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</si>
  <si>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</si>
  <si>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</si>
  <si>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</si>
  <si>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</si>
  <si>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</si>
  <si>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</si>
  <si>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</si>
  <si>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</si>
  <si>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</si>
  <si>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</si>
  <si>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</si>
  <si>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</si>
  <si>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</si>
  <si>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</si>
  <si>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</si>
  <si>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</si>
  <si>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</si>
  <si>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</si>
  <si>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</si>
  <si>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</si>
  <si>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</si>
  <si>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</si>
  <si>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</si>
  <si>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</si>
  <si>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</si>
  <si>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</si>
  <si>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</si>
  <si>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</si>
  <si>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</si>
  <si>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</si>
  <si>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</si>
  <si>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</si>
  <si>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</si>
  <si>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</si>
  <si>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</si>
  <si>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</si>
  <si>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</si>
  <si>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</si>
  <si>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</si>
  <si>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</si>
  <si>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</si>
  <si>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</si>
  <si>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</si>
  <si>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</si>
  <si>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</si>
  <si>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</si>
  <si>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</si>
  <si>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</si>
  <si>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</si>
  <si>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</si>
  <si>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</si>
  <si>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</si>
  <si>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</si>
  <si>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</si>
  <si>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</si>
  <si>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</si>
  <si>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</si>
  <si>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</si>
  <si>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</si>
  <si>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</si>
  <si>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</si>
  <si>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</si>
  <si>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</si>
  <si>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</si>
  <si>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</si>
  <si>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</si>
  <si>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</si>
  <si>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</si>
  <si>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</si>
  <si>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</si>
  <si>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</si>
  <si>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</si>
  <si>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</si>
  <si>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</si>
  <si>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</si>
  <si>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</si>
  <si>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</si>
  <si>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</si>
  <si>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</si>
  <si>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</si>
  <si>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</si>
  <si>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</si>
  <si>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</si>
  <si>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</si>
  <si>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</si>
  <si>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</si>
  <si>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</si>
  <si>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</si>
  <si>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</si>
  <si>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</si>
  <si>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</si>
  <si>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</si>
  <si>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</si>
  <si>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</si>
  <si>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</si>
  <si>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</si>
  <si>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</si>
  <si>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</si>
  <si>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</si>
  <si>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</si>
  <si>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</si>
  <si>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</si>
  <si>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</si>
  <si>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</si>
  <si>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</si>
  <si>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</si>
  <si>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</si>
  <si>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</si>
  <si>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</si>
  <si>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</si>
  <si>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</si>
  <si>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</si>
  <si>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</si>
  <si>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</si>
  <si>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</si>
  <si>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</si>
  <si>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</si>
  <si>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</si>
  <si>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</si>
  <si>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</si>
  <si>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</si>
  <si>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</si>
  <si>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</si>
  <si>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</si>
  <si>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</si>
  <si>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</si>
  <si>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</si>
  <si>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</si>
  <si>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</si>
  <si>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</si>
  <si>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</si>
  <si>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</si>
  <si>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</si>
  <si>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</si>
  <si>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</si>
  <si>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</si>
  <si>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</si>
  <si>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</si>
  <si>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</si>
  <si>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</si>
  <si>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</si>
  <si>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</si>
  <si>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</si>
  <si>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</si>
  <si>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</si>
  <si>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</si>
  <si>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</si>
  <si>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</si>
  <si>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</si>
  <si>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</si>
  <si>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</si>
  <si>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</si>
  <si>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</si>
  <si>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</si>
  <si>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</si>
  <si>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</si>
  <si>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</si>
  <si>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</si>
  <si>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</si>
  <si>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</si>
  <si>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</si>
  <si>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</si>
  <si>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</si>
  <si>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</si>
  <si>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</si>
  <si>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</si>
  <si>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</si>
  <si>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</si>
  <si>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</si>
  <si>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</si>
  <si>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</si>
  <si>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</si>
  <si>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</si>
  <si>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</si>
  <si>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</si>
  <si>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</si>
  <si>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</si>
  <si>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</si>
  <si>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</si>
  <si>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</si>
  <si>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</si>
  <si>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</si>
  <si>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</si>
  <si>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</si>
  <si>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</si>
  <si>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</si>
  <si>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</si>
  <si>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</si>
  <si>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</si>
  <si>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</si>
  <si>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</si>
  <si>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</si>
  <si>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</si>
  <si>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</si>
  <si>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</si>
  <si>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</si>
  <si>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</si>
  <si>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</si>
  <si>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</si>
  <si>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</si>
  <si>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</si>
  <si>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</si>
  <si>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</si>
  <si>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</si>
  <si>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</si>
  <si>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</si>
  <si>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</si>
  <si>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</si>
  <si>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</si>
  <si>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</si>
  <si>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</si>
  <si>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</si>
  <si>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</si>
  <si>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</si>
  <si>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</si>
  <si>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</si>
  <si>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</si>
  <si>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</si>
  <si>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</si>
  <si>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</si>
  <si>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</si>
  <si>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</si>
  <si>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</si>
  <si>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</si>
  <si>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</si>
  <si>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</si>
  <si>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</si>
  <si>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</si>
  <si>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</si>
  <si>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</si>
  <si>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</si>
  <si>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</si>
  <si>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</si>
  <si>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</si>
  <si>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</si>
  <si>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</si>
  <si>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</si>
  <si>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</si>
  <si>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</si>
  <si>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</si>
  <si>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</si>
  <si>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</si>
  <si>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</si>
  <si>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</si>
  <si>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</si>
  <si>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</si>
  <si>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</si>
  <si>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</si>
  <si>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</si>
  <si>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</si>
  <si>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</si>
  <si>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</si>
  <si>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</si>
  <si>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</si>
  <si>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</si>
  <si>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</si>
  <si>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</si>
  <si>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</si>
  <si>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</si>
  <si>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</si>
  <si>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</si>
  <si>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</si>
  <si>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</si>
  <si>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</si>
  <si>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</si>
  <si>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</si>
  <si>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</si>
  <si>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</si>
  <si>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</si>
  <si>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</si>
  <si>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</si>
  <si>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</si>
  <si>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</si>
  <si>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</si>
  <si>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</si>
  <si>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</si>
  <si>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</si>
  <si>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</si>
  <si>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</si>
  <si>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</si>
  <si>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</si>
  <si>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</si>
  <si>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</si>
  <si>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</si>
  <si>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</si>
  <si>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</si>
  <si>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</si>
  <si>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</si>
  <si>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</si>
  <si>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</si>
  <si>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</si>
  <si>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</si>
  <si>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</si>
  <si>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</si>
  <si>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</si>
  <si>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</si>
  <si>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</si>
  <si>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</si>
  <si>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</si>
  <si>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</si>
  <si>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</si>
  <si>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</si>
  <si>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</si>
  <si>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</si>
  <si>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</si>
  <si>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</si>
  <si>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</si>
  <si>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</si>
  <si>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</si>
  <si>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</si>
  <si>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</si>
  <si>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</si>
  <si>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</si>
  <si>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</si>
  <si>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</si>
  <si>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</si>
  <si>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</si>
  <si>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</si>
  <si>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</si>
  <si>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</si>
  <si>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</si>
  <si>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</si>
  <si>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</si>
  <si>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</si>
  <si>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</si>
  <si>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</si>
  <si>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</si>
  <si>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</si>
  <si>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</si>
  <si>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</si>
  <si>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</si>
  <si>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</si>
  <si>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</si>
  <si>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</si>
  <si>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</si>
  <si>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</si>
  <si>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</si>
  <si>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</si>
  <si>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</si>
  <si>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</si>
  <si>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</si>
  <si>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</si>
  <si>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</si>
  <si>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</si>
  <si>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</si>
  <si>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</si>
  <si>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</si>
  <si>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</si>
  <si>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</si>
  <si>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</si>
  <si>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</si>
  <si>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</si>
  <si>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</si>
  <si>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</si>
  <si>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</si>
  <si>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</si>
  <si>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</si>
  <si>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</si>
  <si>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</si>
  <si>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</si>
  <si>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</si>
  <si>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</si>
  <si>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</si>
  <si>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</si>
  <si>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</si>
  <si>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</si>
  <si>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</si>
  <si>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</si>
  <si>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</si>
  <si>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</si>
  <si>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</si>
  <si>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</si>
  <si>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</si>
  <si>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</si>
  <si>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</si>
  <si>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</si>
  <si>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</si>
  <si>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</si>
  <si>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</si>
  <si>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</si>
  <si>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</si>
  <si>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</si>
  <si>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</si>
  <si>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</si>
  <si>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</si>
  <si>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</si>
  <si>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</si>
  <si>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</si>
  <si>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</si>
  <si>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</si>
  <si>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</si>
  <si>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</si>
  <si>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</si>
  <si>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</si>
  <si>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</si>
  <si>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</si>
  <si>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</si>
  <si>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</si>
  <si>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</si>
  <si>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</si>
  <si>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</si>
  <si>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</si>
  <si>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</si>
  <si>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</si>
  <si>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</si>
  <si>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</si>
  <si>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</si>
  <si>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</si>
  <si>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</si>
  <si>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</si>
  <si>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</si>
  <si>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</si>
  <si>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</si>
  <si>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</si>
  <si>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</si>
  <si>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</si>
  <si>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</si>
  <si>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</si>
  <si>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</si>
  <si>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</si>
  <si>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</si>
  <si>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</si>
  <si>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</si>
  <si>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</si>
  <si>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</si>
  <si>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</si>
  <si>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</si>
  <si>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</si>
  <si>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</si>
  <si>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</si>
  <si>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</si>
  <si>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</si>
  <si>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</si>
  <si>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</si>
  <si>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</si>
  <si>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</si>
  <si>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</si>
  <si>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</si>
  <si>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</si>
  <si>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</si>
  <si>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</si>
  <si>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</si>
  <si>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</si>
  <si>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</si>
  <si>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</si>
  <si>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</si>
  <si>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</si>
  <si>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</si>
  <si>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</si>
  <si>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</si>
  <si>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</si>
  <si>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</si>
  <si>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</si>
  <si>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</si>
  <si>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</si>
  <si>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</si>
  <si>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</si>
  <si>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</si>
  <si>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</si>
  <si>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</si>
  <si>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</si>
  <si>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</si>
  <si>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</si>
  <si>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</si>
  <si>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</si>
  <si>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</si>
  <si>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</si>
  <si>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</si>
  <si>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</si>
  <si>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</si>
  <si>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</si>
  <si>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</si>
  <si>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</si>
  <si>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</si>
  <si>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</si>
  <si>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</si>
  <si>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</si>
  <si>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</si>
  <si>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</si>
  <si>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</si>
  <si>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</si>
  <si>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</si>
  <si>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</si>
  <si>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</si>
  <si>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</si>
  <si>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</si>
  <si>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</si>
  <si>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</si>
  <si>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</si>
  <si>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</si>
  <si>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</si>
  <si>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</si>
  <si>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</si>
  <si>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</si>
  <si>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</si>
  <si>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</si>
  <si>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</si>
  <si>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</si>
  <si>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</si>
  <si>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</si>
  <si>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</si>
  <si>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</si>
  <si>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</si>
  <si>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</si>
  <si>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</si>
  <si>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</si>
  <si>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</si>
  <si>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</si>
  <si>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</si>
  <si>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</si>
  <si>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</si>
  <si>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</si>
  <si>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</si>
  <si>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</si>
  <si>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</si>
  <si>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</si>
  <si>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</si>
  <si>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</si>
  <si>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</si>
  <si>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</si>
  <si>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</si>
  <si>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</si>
  <si>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</si>
  <si>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</si>
  <si>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</si>
  <si>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</si>
  <si>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</si>
  <si>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</si>
  <si>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</si>
  <si>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</si>
  <si>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</si>
  <si>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</si>
  <si>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</si>
  <si>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</si>
  <si>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</si>
  <si>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</si>
  <si>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</si>
  <si>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</si>
  <si>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</si>
  <si>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</si>
  <si>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</si>
  <si>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</si>
  <si>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</si>
  <si>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</si>
  <si>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</si>
  <si>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</si>
  <si>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</si>
  <si>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</si>
  <si>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</si>
  <si>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</si>
  <si>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</si>
  <si>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</si>
  <si>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</si>
  <si>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</si>
  <si>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</si>
  <si>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</si>
  <si>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</si>
  <si>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</si>
  <si>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</si>
  <si>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</si>
  <si>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</si>
  <si>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</si>
  <si>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</si>
  <si>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</si>
  <si>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</si>
  <si>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</si>
  <si>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</si>
  <si>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</si>
  <si>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</si>
  <si>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</si>
  <si>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</si>
  <si>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</si>
  <si>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</si>
  <si>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</si>
  <si>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</si>
  <si>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</si>
  <si>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</si>
  <si>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</si>
  <si>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</si>
  <si>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</si>
  <si>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</si>
  <si>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</si>
  <si>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</si>
  <si>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</si>
  <si>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</si>
  <si>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</si>
  <si>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</si>
  <si>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</si>
  <si>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</si>
  <si>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</si>
  <si>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</si>
  <si>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</si>
  <si>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</si>
  <si>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</si>
  <si>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</si>
  <si>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</si>
  <si>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</si>
  <si>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</si>
  <si>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</si>
  <si>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</si>
  <si>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</si>
  <si>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</si>
  <si>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</si>
  <si>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</si>
  <si>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</si>
  <si>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</si>
  <si>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</si>
  <si>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</si>
  <si>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</si>
  <si>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</si>
  <si>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</si>
  <si>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</si>
  <si>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</si>
  <si>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</si>
  <si>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</si>
  <si>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</si>
  <si>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</si>
  <si>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</si>
  <si>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</si>
  <si>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</si>
  <si>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</si>
  <si>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</si>
  <si>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</si>
  <si>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</si>
  <si>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</si>
  <si>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</si>
  <si>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</si>
  <si>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</si>
  <si>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</si>
  <si>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</si>
  <si>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</si>
  <si>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</si>
  <si>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</si>
  <si>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</si>
  <si>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</si>
  <si>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</si>
  <si>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</si>
  <si>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</si>
  <si>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</si>
  <si>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</si>
  <si>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</si>
  <si>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</si>
  <si>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</si>
  <si>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</si>
  <si>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</si>
  <si>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</si>
  <si>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</si>
  <si>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</si>
  <si>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</si>
  <si>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</si>
  <si>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</si>
  <si>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</si>
  <si>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</si>
  <si>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</si>
  <si>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</si>
  <si>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</si>
  <si>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</si>
  <si>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</si>
  <si>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</si>
  <si>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</si>
  <si>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</si>
  <si>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</si>
  <si>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</si>
  <si>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</si>
  <si>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</si>
  <si>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</si>
  <si>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</si>
  <si>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</si>
  <si>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</si>
  <si>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</si>
  <si>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</si>
  <si>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</si>
  <si>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</si>
  <si>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</si>
  <si>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</si>
  <si>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</si>
  <si>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</si>
  <si>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</si>
  <si>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</si>
  <si>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</si>
  <si>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</si>
  <si>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</si>
  <si>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</si>
  <si>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</si>
  <si>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</si>
  <si>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</si>
  <si>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</si>
  <si>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</si>
  <si>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</si>
  <si>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</si>
  <si>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</si>
  <si>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</si>
  <si>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</si>
  <si>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</si>
  <si>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</si>
  <si>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</si>
  <si>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</si>
  <si>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</si>
  <si>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</si>
  <si>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</si>
  <si>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</si>
  <si>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</si>
  <si>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</si>
  <si>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</si>
  <si>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</si>
  <si>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</si>
  <si>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</si>
  <si>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</si>
  <si>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</si>
  <si>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</si>
  <si>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</si>
  <si>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</si>
  <si>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</si>
  <si>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</si>
  <si>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</si>
  <si>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</si>
  <si>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</si>
  <si>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</si>
  <si>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</si>
  <si>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</si>
  <si>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</si>
  <si>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</si>
  <si>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</si>
  <si>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</si>
  <si>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</si>
  <si>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</si>
  <si>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</si>
  <si>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</si>
  <si>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</si>
  <si>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</si>
  <si>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</si>
  <si>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</si>
  <si>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</si>
  <si>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</si>
  <si>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</si>
  <si>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</si>
  <si>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</si>
  <si>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</si>
  <si>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</si>
  <si>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</si>
  <si>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</si>
  <si>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</si>
  <si>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</si>
  <si>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</si>
  <si>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</si>
  <si>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</si>
  <si>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</si>
  <si>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</si>
  <si>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</si>
  <si>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</si>
  <si>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</si>
  <si>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</si>
  <si>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</si>
  <si>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</si>
  <si>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</si>
  <si>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</si>
  <si>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</si>
  <si>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</si>
  <si>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</si>
  <si>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</si>
  <si>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</si>
  <si>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</si>
  <si>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</si>
  <si>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</si>
  <si>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</si>
  <si>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</si>
  <si>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</si>
  <si>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</si>
  <si>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</si>
  <si>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</si>
  <si>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</si>
  <si>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</si>
  <si>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</si>
  <si>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</si>
  <si>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</si>
  <si>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</si>
  <si>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</si>
  <si>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</si>
  <si>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</si>
  <si>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</si>
  <si>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</si>
  <si>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</si>
  <si>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</si>
  <si>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</si>
  <si>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</si>
  <si>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</si>
  <si>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</si>
  <si>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</si>
  <si>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</si>
  <si>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</si>
  <si>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</si>
  <si>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</si>
  <si>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</si>
  <si>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</si>
  <si>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</si>
  <si>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</si>
  <si>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</si>
  <si>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</si>
  <si>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</si>
  <si>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</si>
  <si>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</si>
  <si>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</si>
  <si>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</si>
  <si>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</si>
  <si>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</si>
  <si>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</si>
  <si>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</si>
  <si>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</si>
  <si>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</si>
  <si>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</si>
  <si>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</si>
  <si>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</si>
  <si>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</si>
  <si>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</si>
  <si>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</si>
  <si>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</si>
  <si>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</si>
  <si>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</si>
  <si>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</si>
  <si>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</si>
  <si>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</si>
  <si>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</si>
  <si>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</si>
  <si>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</si>
  <si>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</si>
  <si>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</si>
  <si>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</si>
  <si>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</si>
  <si>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</si>
  <si>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</si>
  <si>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</si>
  <si>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</si>
  <si>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</si>
  <si>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</si>
  <si>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</si>
  <si>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</si>
  <si>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</si>
  <si>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</si>
  <si>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</si>
  <si>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</si>
  <si>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</si>
  <si>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</si>
  <si>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</si>
  <si>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</si>
  <si>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</si>
  <si>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</si>
  <si>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</si>
  <si>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</si>
  <si>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</si>
  <si>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</si>
  <si>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</si>
  <si>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</si>
  <si>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</si>
  <si>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</si>
  <si>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</si>
  <si>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</si>
  <si>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</si>
  <si>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</si>
  <si>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</si>
  <si>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</si>
  <si>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</si>
  <si>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</si>
  <si>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</si>
  <si>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</si>
  <si>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</si>
  <si>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</si>
  <si>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</si>
  <si>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</si>
  <si>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</si>
  <si>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</si>
  <si>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</si>
  <si>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</si>
  <si>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</si>
  <si>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</si>
  <si>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</si>
  <si>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</si>
  <si>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</si>
  <si>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</si>
  <si>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</si>
  <si>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</si>
  <si>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</si>
  <si>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</si>
  <si>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</si>
  <si>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</si>
  <si>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</si>
  <si>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</si>
  <si>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</si>
  <si>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</si>
  <si>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</si>
  <si>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</si>
  <si>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</si>
  <si>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</si>
  <si>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</si>
  <si>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</si>
  <si>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</si>
  <si>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</si>
  <si>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</si>
  <si>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</si>
  <si>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</si>
  <si>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</si>
  <si>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</si>
  <si>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</si>
  <si>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</si>
  <si>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</si>
  <si>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</si>
  <si>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</si>
  <si>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</si>
  <si>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</si>
  <si>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</si>
  <si>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</si>
  <si>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</si>
  <si>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</si>
  <si>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</si>
  <si>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</si>
  <si>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</si>
  <si>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</si>
  <si>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</si>
  <si>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</si>
  <si>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</si>
  <si>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</si>
  <si>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</si>
  <si>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</si>
  <si>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</si>
  <si>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</si>
  <si>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</si>
  <si>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</si>
  <si>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</si>
  <si>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</si>
  <si>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</si>
  <si>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</si>
  <si>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</si>
  <si>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</si>
  <si>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</si>
  <si>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</si>
  <si>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</si>
  <si>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</si>
  <si>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</si>
  <si>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</si>
  <si>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</si>
  <si>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</si>
  <si>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</si>
  <si>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</si>
  <si>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</si>
  <si>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</si>
  <si>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</si>
  <si>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</si>
  <si>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</si>
  <si>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</si>
  <si>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</si>
  <si>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</si>
  <si>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</si>
  <si>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</si>
  <si>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</si>
  <si>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</si>
  <si>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</si>
  <si>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</si>
  <si>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</si>
  <si>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</si>
  <si>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</si>
  <si>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</si>
  <si>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</si>
  <si>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</si>
  <si>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</si>
  <si>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</si>
  <si>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</si>
  <si>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</si>
  <si>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</si>
  <si>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</si>
  <si>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</si>
  <si>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</si>
  <si>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</si>
  <si>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</si>
  <si>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</si>
  <si>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</si>
  <si>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</si>
  <si>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</si>
  <si>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</si>
  <si>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</si>
  <si>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</si>
  <si>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</si>
  <si>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</si>
  <si>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</si>
  <si>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</si>
  <si>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</si>
  <si>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</si>
  <si>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</si>
  <si>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</si>
  <si>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</si>
  <si>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</si>
  <si>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</si>
  <si>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</si>
  <si>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</si>
  <si>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</si>
  <si>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</si>
  <si>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</si>
  <si>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</si>
  <si>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</si>
  <si>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</si>
  <si>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</si>
  <si>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</si>
  <si>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</si>
  <si>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</si>
  <si>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</si>
  <si>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</si>
  <si>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</si>
  <si>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</si>
  <si>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</si>
  <si>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</si>
  <si>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</si>
  <si>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</si>
  <si>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</si>
  <si>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</si>
  <si>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</si>
  <si>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</si>
  <si>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</si>
  <si>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</si>
  <si>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</si>
  <si>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</si>
  <si>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</si>
  <si>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</si>
  <si>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</si>
  <si>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</si>
  <si>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</si>
  <si>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</si>
  <si>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</si>
  <si>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</si>
  <si>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</si>
  <si>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</si>
  <si>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</si>
  <si>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</si>
  <si>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</si>
  <si>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</si>
  <si>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</si>
  <si>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</si>
  <si>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</si>
  <si>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</si>
  <si>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</si>
  <si>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</si>
  <si>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</si>
  <si>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</si>
  <si>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</si>
  <si>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</si>
  <si>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</si>
  <si>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</si>
  <si>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</si>
  <si>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</si>
  <si>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</si>
  <si>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</si>
  <si>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</si>
  <si>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</si>
  <si>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</si>
  <si>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</si>
  <si>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</si>
  <si>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</si>
  <si>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</si>
  <si>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</si>
  <si>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</si>
  <si>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</si>
  <si>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</si>
  <si>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</si>
  <si>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</si>
  <si>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</si>
  <si>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</si>
  <si>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</si>
  <si>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</si>
  <si>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</si>
  <si>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</si>
  <si>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</si>
  <si>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</si>
  <si>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</si>
  <si>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</si>
  <si>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</si>
  <si>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</si>
  <si>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</si>
  <si>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</si>
  <si>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</si>
  <si>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</si>
  <si>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</si>
  <si>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</si>
  <si>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</si>
  <si>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</si>
  <si>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</si>
  <si>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</si>
  <si>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</si>
  <si>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</si>
  <si>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</si>
  <si>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</si>
  <si>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</si>
  <si>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</si>
  <si>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</si>
  <si>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</si>
  <si>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</si>
  <si>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</si>
  <si>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</si>
  <si>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</si>
  <si>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</si>
  <si>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</si>
  <si>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</si>
  <si>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</si>
  <si>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</si>
  <si>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</si>
  <si>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</si>
  <si>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</si>
  <si>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</si>
  <si>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</si>
  <si>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</si>
  <si>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</si>
  <si>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</si>
  <si>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</si>
  <si>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</si>
  <si>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</si>
  <si>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</si>
  <si>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</si>
  <si>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</si>
  <si>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</si>
  <si>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</si>
  <si>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</si>
  <si>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</si>
  <si>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</si>
  <si>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</si>
  <si>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</si>
  <si>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</si>
  <si>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</si>
  <si>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</si>
  <si>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</si>
  <si>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</si>
  <si>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</si>
  <si>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</si>
  <si>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</si>
  <si>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</si>
  <si>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</si>
  <si>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</si>
  <si>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</si>
  <si>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</si>
  <si>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</si>
  <si>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</si>
  <si>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</si>
  <si>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</si>
  <si>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</si>
  <si>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</si>
  <si>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</si>
  <si>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</si>
  <si>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</si>
  <si>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</si>
  <si>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</si>
  <si>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</si>
  <si>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</si>
  <si>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</si>
  <si>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</si>
  <si>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</si>
  <si>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</si>
  <si>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</si>
  <si>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</si>
  <si>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</si>
  <si>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</si>
  <si>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</si>
  <si>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</si>
  <si>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</si>
  <si>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</si>
  <si>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</si>
  <si>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</si>
  <si>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</si>
  <si>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</si>
  <si>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</si>
  <si>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</si>
  <si>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</si>
  <si>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</si>
  <si>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</si>
  <si>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</si>
  <si>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</si>
  <si>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</si>
  <si>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</si>
  <si>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</si>
  <si>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</si>
  <si>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</si>
  <si>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</si>
  <si>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</si>
  <si>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</si>
  <si>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</si>
  <si>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</si>
  <si>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</si>
  <si>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</si>
  <si>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</si>
  <si>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</si>
  <si>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</si>
  <si>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</si>
  <si>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</si>
  <si>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</si>
  <si>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</si>
  <si>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</si>
  <si>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</si>
  <si>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</si>
  <si>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</si>
  <si>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</si>
  <si>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</si>
  <si>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</si>
  <si>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</si>
  <si>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</si>
  <si>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</si>
  <si>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</si>
  <si>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</si>
  <si>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</si>
  <si>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</si>
  <si>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</si>
  <si>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</si>
  <si>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</si>
  <si>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</si>
  <si>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</si>
  <si>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</si>
  <si>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</si>
  <si>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</si>
  <si>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</si>
  <si>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</si>
  <si>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</si>
  <si>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</si>
  <si>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</si>
  <si>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</si>
  <si>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</si>
  <si>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</si>
  <si>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</si>
  <si>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</si>
  <si>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</si>
  <si>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</si>
  <si>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</si>
  <si>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</si>
  <si>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</si>
  <si>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</si>
  <si>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</si>
  <si>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</si>
  <si>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</si>
  <si>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</si>
  <si>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</si>
  <si>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</si>
  <si>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</si>
  <si>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</si>
  <si>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</si>
  <si>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</si>
  <si>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</si>
  <si>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</si>
  <si>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</si>
  <si>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</si>
  <si>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</si>
  <si>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</si>
  <si>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</si>
  <si>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</si>
  <si>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</si>
  <si>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</si>
  <si>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</si>
  <si>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</si>
  <si>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</si>
  <si>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</si>
  <si>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</si>
  <si>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</si>
  <si>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</si>
  <si>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</si>
  <si>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</si>
  <si>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</si>
  <si>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</si>
  <si>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</si>
  <si>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</si>
  <si>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</si>
  <si>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</si>
  <si>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</si>
  <si>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</si>
  <si>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</si>
  <si>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</si>
  <si>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</si>
  <si>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</si>
  <si>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</si>
  <si>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</si>
  <si>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</si>
  <si>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</si>
  <si>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</si>
  <si>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</si>
  <si>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</si>
  <si>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</si>
  <si>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</si>
  <si>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</si>
  <si>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</si>
  <si>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</si>
  <si>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</si>
  <si>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</si>
  <si>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</si>
  <si>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</si>
  <si>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</si>
  <si>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</si>
  <si>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</si>
  <si>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</si>
  <si>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</si>
  <si>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</si>
  <si>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</si>
  <si>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</si>
  <si>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</si>
  <si>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</si>
  <si>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</si>
  <si>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</si>
  <si>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</si>
  <si>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</si>
  <si>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</si>
  <si>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</si>
  <si>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</si>
  <si>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</si>
  <si>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</si>
  <si>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</si>
  <si>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</si>
  <si>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</si>
  <si>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</si>
  <si>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</si>
  <si>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</si>
  <si>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</si>
  <si>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</si>
  <si>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</si>
  <si>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</si>
  <si>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</si>
  <si>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</si>
  <si>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</si>
  <si>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</si>
  <si>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</si>
  <si>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</si>
  <si>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</si>
  <si>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</si>
  <si>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</si>
  <si>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</si>
  <si>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</si>
  <si>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</si>
  <si>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</si>
  <si>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</si>
  <si>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</si>
  <si>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</si>
  <si>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</si>
  <si>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</si>
  <si>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</si>
  <si>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</si>
  <si>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</si>
  <si>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</si>
  <si>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</si>
  <si>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</si>
  <si>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</si>
  <si>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</si>
  <si>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</si>
  <si>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</si>
  <si>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</si>
  <si>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</si>
  <si>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</si>
  <si>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</si>
  <si>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</si>
  <si>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</si>
  <si>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</si>
  <si>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</si>
  <si>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</si>
  <si>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</si>
  <si>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</si>
  <si>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</si>
  <si>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</si>
  <si>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</si>
  <si>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</si>
  <si>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</si>
  <si>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</si>
  <si>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</si>
  <si>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</si>
  <si>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</si>
  <si>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</si>
  <si>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</si>
  <si>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</si>
  <si>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</si>
  <si>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</si>
  <si>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</si>
  <si>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</si>
  <si>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</si>
  <si>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</si>
  <si>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</si>
  <si>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</si>
  <si>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</si>
  <si>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</si>
  <si>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</si>
  <si>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</si>
  <si>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</si>
  <si>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</si>
  <si>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</si>
  <si>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</si>
  <si>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</si>
  <si>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</si>
  <si>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</si>
  <si>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</si>
  <si>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</si>
  <si>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</si>
  <si>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</si>
  <si>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</si>
  <si>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</si>
  <si>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</si>
  <si>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</si>
  <si>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</si>
  <si>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</si>
  <si>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</si>
  <si>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</si>
  <si>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</si>
  <si>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</si>
  <si>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</si>
  <si>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</si>
  <si>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</si>
  <si>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</si>
  <si>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</si>
  <si>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</si>
  <si>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</si>
  <si>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</si>
  <si>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</si>
  <si>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</si>
  <si>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</si>
  <si>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</si>
  <si>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</si>
  <si>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</si>
  <si>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</si>
  <si>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</si>
  <si>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</si>
  <si>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</si>
  <si>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</si>
  <si>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</si>
  <si>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</si>
  <si>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</si>
  <si>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</si>
  <si>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</si>
  <si>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</si>
  <si>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</si>
  <si>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</si>
  <si>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</si>
  <si>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</si>
  <si>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</si>
  <si>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</si>
  <si>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</si>
  <si>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</si>
  <si>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</si>
  <si>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</si>
  <si>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</si>
  <si>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</si>
  <si>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</si>
  <si>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</si>
  <si>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</si>
  <si>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</si>
  <si>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</si>
  <si>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</si>
  <si>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</si>
  <si>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</si>
  <si>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</si>
  <si>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</si>
  <si>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</si>
  <si>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</si>
  <si>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</si>
  <si>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</si>
  <si>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</si>
  <si>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</si>
  <si>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</si>
  <si>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</si>
  <si>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</si>
  <si>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</si>
  <si>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</si>
  <si>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</si>
  <si>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</si>
  <si>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</si>
  <si>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</si>
  <si>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</si>
  <si>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</si>
  <si>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</si>
  <si>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</si>
  <si>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</si>
  <si>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</si>
  <si>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</si>
  <si>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</si>
  <si>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</si>
  <si>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</si>
  <si>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</si>
  <si>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</si>
  <si>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</si>
  <si>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</si>
  <si>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</si>
  <si>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</si>
  <si>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</si>
  <si>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</si>
  <si>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</si>
  <si>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</si>
  <si>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</si>
  <si>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</si>
  <si>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</si>
  <si>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</si>
  <si>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</si>
  <si>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</si>
  <si>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</si>
  <si>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</si>
  <si>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</si>
  <si>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</si>
  <si>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</si>
  <si>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</si>
  <si>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</si>
  <si>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</si>
  <si>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</si>
  <si>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</si>
  <si>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</si>
  <si>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</si>
  <si>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</si>
  <si>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</si>
  <si>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</si>
  <si>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</si>
  <si>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</si>
  <si>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</si>
  <si>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</si>
  <si>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</si>
  <si>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</si>
  <si>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</si>
  <si>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</si>
  <si>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</si>
  <si>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</si>
  <si>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</si>
  <si>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</si>
  <si>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</si>
  <si>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</si>
  <si>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</si>
  <si>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</si>
  <si>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</si>
  <si>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</si>
  <si>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</si>
  <si>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</si>
  <si>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</si>
  <si>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</si>
  <si>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</si>
  <si>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</si>
  <si>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</si>
  <si>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</si>
  <si>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</si>
  <si>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</si>
  <si>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</si>
  <si>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</si>
  <si>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</si>
  <si>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</si>
  <si>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</si>
  <si>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</si>
  <si>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</si>
  <si>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</si>
  <si>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</si>
  <si>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</si>
  <si>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</si>
  <si>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</si>
  <si>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</si>
  <si>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</si>
  <si>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</si>
  <si>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</si>
  <si>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</si>
  <si>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</si>
  <si>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</si>
  <si>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</si>
  <si>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</si>
  <si>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</si>
  <si>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</si>
  <si>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</si>
  <si>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</si>
  <si>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</si>
  <si>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</si>
  <si>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</si>
  <si>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</si>
  <si>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</si>
  <si>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</si>
  <si>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</si>
  <si>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</si>
  <si>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</si>
  <si>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</si>
  <si>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</si>
  <si>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</si>
  <si>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</si>
  <si>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</si>
  <si>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</si>
  <si>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</si>
  <si>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</si>
  <si>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</si>
  <si>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</si>
  <si>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</si>
  <si>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</si>
  <si>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</si>
  <si>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</si>
  <si>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</si>
  <si>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</si>
  <si>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</si>
  <si>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</si>
  <si>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</si>
  <si>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</si>
  <si>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</si>
  <si>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</si>
  <si>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</si>
  <si>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</si>
  <si>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</si>
  <si>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</si>
  <si>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</si>
  <si>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</si>
  <si>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</si>
  <si>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</si>
  <si>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</si>
  <si>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</si>
  <si>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</si>
  <si>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</si>
  <si>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</si>
  <si>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</si>
  <si>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</si>
  <si>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</si>
  <si>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</si>
  <si>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</si>
  <si>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</si>
  <si>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</si>
  <si>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</si>
  <si>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</si>
  <si>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</si>
  <si>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</si>
  <si>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</si>
  <si>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</si>
  <si>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</si>
  <si>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</si>
  <si>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</si>
  <si>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</si>
  <si>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</si>
  <si>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</si>
  <si>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</si>
  <si>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</si>
  <si>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</si>
  <si>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</si>
  <si>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</si>
  <si>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</si>
  <si>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</si>
  <si>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</si>
  <si>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</si>
  <si>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</si>
  <si>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</si>
  <si>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</si>
  <si>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</si>
  <si>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</si>
  <si>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</si>
  <si>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</si>
  <si>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</si>
  <si>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</si>
  <si>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</si>
  <si>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</si>
  <si>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</si>
  <si>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</si>
  <si>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</si>
  <si>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</si>
  <si>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</si>
  <si>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</si>
  <si>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</si>
  <si>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</si>
  <si>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</si>
  <si>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</si>
  <si>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</si>
  <si>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</si>
  <si>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</si>
  <si>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</si>
  <si>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</si>
  <si>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</si>
  <si>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</si>
  <si>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</si>
  <si>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</si>
  <si>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</si>
  <si>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</si>
  <si>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</si>
  <si>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</si>
  <si>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</si>
  <si>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</si>
  <si>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</si>
  <si>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</si>
  <si>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</si>
  <si>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</si>
  <si>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</si>
  <si>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</si>
  <si>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</si>
  <si>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</si>
  <si>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</si>
  <si>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</si>
  <si>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</si>
  <si>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</si>
  <si>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</si>
  <si>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</si>
  <si>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</si>
  <si>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</si>
  <si>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</si>
  <si>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</si>
  <si>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</si>
  <si>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</si>
  <si>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</si>
  <si>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</si>
  <si>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</si>
  <si>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</si>
  <si>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</si>
  <si>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</si>
  <si>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</si>
  <si>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</si>
  <si>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</si>
  <si>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</si>
  <si>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</si>
  <si>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</si>
  <si>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</si>
  <si>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</si>
  <si>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</si>
  <si>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</si>
  <si>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</si>
  <si>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</si>
  <si>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</si>
  <si>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</si>
  <si>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</si>
  <si>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</si>
  <si>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</si>
  <si>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</si>
  <si>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</si>
  <si>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</si>
  <si>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</si>
  <si>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</si>
  <si>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</si>
  <si>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</si>
  <si>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</si>
  <si>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</si>
  <si>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</si>
  <si>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</si>
  <si>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</si>
  <si>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</si>
  <si>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</si>
  <si>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</si>
  <si>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</si>
  <si>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</si>
  <si>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</si>
  <si>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</si>
  <si>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</si>
  <si>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</si>
  <si>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</si>
  <si>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</si>
  <si>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</si>
  <si>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</si>
  <si>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</si>
  <si>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</si>
  <si>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</si>
  <si>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</si>
  <si>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</si>
  <si>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</si>
  <si>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</si>
  <si>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</si>
  <si>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</si>
  <si>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</si>
  <si>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</si>
  <si>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</si>
  <si>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</si>
  <si>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</si>
  <si>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</si>
  <si>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</si>
  <si>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</si>
  <si>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</si>
  <si>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</si>
  <si>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</si>
  <si>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</si>
  <si>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</si>
  <si>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</si>
  <si>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</si>
  <si>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</si>
  <si>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</si>
  <si>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</si>
  <si>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</si>
  <si>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</si>
  <si>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</si>
  <si>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</si>
  <si>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</si>
  <si>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</si>
  <si>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</si>
  <si>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</si>
  <si>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</si>
  <si>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</si>
  <si>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</si>
  <si>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</si>
  <si>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</si>
  <si>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</si>
  <si>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</si>
  <si>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</si>
  <si>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</si>
  <si>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</si>
  <si>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</si>
  <si>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</si>
  <si>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</si>
  <si>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</si>
  <si>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</si>
  <si>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</si>
  <si>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</si>
  <si>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</si>
  <si>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</si>
  <si>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</si>
  <si>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</si>
  <si>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</si>
  <si>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</si>
  <si>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</si>
  <si>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</si>
  <si>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</si>
  <si>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</si>
  <si>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</si>
  <si>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</si>
  <si>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</si>
  <si>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</si>
  <si>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</si>
  <si>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</si>
  <si>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</si>
  <si>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</si>
  <si>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</si>
  <si>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</si>
  <si>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</si>
  <si>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</si>
  <si>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</si>
  <si>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</si>
  <si>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</si>
  <si>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</si>
  <si>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</si>
  <si>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</si>
  <si>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</si>
  <si>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</si>
  <si>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</si>
  <si>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</si>
  <si>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</si>
  <si>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</si>
  <si>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</si>
  <si>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</si>
  <si>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</si>
  <si>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</si>
  <si>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</si>
  <si>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</si>
  <si>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</si>
  <si>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</si>
  <si>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</si>
  <si>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</si>
  <si>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</si>
  <si>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</si>
  <si>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</si>
  <si>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</si>
  <si>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</si>
  <si>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</si>
  <si>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</si>
  <si>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</si>
  <si>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</si>
  <si>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</si>
  <si>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</si>
  <si>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</si>
  <si>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</si>
  <si>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</si>
  <si>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</si>
  <si>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</si>
  <si>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</si>
  <si>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</si>
  <si>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</si>
  <si>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</si>
  <si>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</si>
  <si>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</si>
  <si>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</si>
  <si>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</si>
  <si>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</si>
  <si>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</si>
  <si>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</si>
  <si>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</si>
  <si>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</si>
  <si>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</si>
  <si>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</si>
  <si>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</si>
  <si>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</si>
  <si>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</si>
  <si>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</si>
  <si>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</si>
  <si>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</si>
  <si>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</si>
  <si>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</si>
  <si>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</si>
  <si>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</si>
  <si>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</si>
  <si>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</si>
  <si>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</si>
  <si>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</si>
  <si>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</si>
  <si>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</si>
  <si>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</si>
  <si>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</si>
  <si>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</si>
  <si>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</si>
  <si>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</si>
  <si>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</si>
  <si>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</si>
  <si>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</si>
  <si>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</si>
  <si>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</si>
  <si>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</si>
  <si>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</si>
  <si>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</si>
  <si>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</si>
  <si>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</si>
  <si>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</si>
  <si>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</si>
  <si>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</si>
  <si>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</si>
  <si>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</si>
  <si>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</si>
  <si>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</si>
  <si>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</si>
  <si>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</si>
  <si>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</si>
  <si>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</si>
  <si>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</si>
  <si>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</si>
  <si>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</si>
  <si>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</si>
  <si>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</si>
  <si>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</si>
  <si>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</si>
  <si>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</si>
  <si>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</si>
  <si>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</si>
  <si>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</si>
  <si>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</si>
  <si>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</si>
  <si>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</si>
  <si>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</si>
  <si>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</si>
  <si>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</si>
  <si>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</si>
  <si>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</si>
  <si>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</si>
  <si>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</si>
  <si>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</si>
  <si>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</si>
  <si>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</si>
  <si>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</si>
  <si>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</si>
  <si>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</si>
  <si>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</si>
  <si>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</si>
  <si>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</si>
  <si>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</si>
  <si>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</si>
  <si>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</si>
  <si>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</si>
  <si>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</si>
  <si>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</si>
  <si>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</si>
  <si>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</si>
  <si>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</si>
  <si>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</si>
  <si>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</si>
  <si>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</si>
  <si>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</si>
  <si>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</si>
  <si>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</si>
  <si>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</si>
  <si>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</si>
  <si>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</si>
  <si>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</si>
  <si>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</si>
  <si>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</si>
  <si>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</si>
  <si>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</si>
  <si>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</si>
  <si>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</si>
  <si>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</si>
  <si>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</si>
  <si>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</si>
  <si>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</si>
  <si>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</si>
  <si>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</si>
  <si>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</si>
  <si>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</si>
  <si>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</si>
  <si>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</si>
  <si>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</si>
  <si>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</si>
  <si>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</si>
  <si>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</si>
  <si>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</si>
  <si>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</si>
  <si>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</si>
  <si>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</si>
  <si>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</si>
  <si>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</si>
  <si>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</si>
  <si>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</si>
  <si>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</si>
  <si>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</si>
  <si>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</si>
  <si>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</si>
  <si>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</si>
  <si>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</si>
  <si>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</si>
  <si>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</si>
  <si>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</si>
  <si>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</si>
  <si>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</si>
  <si>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</si>
  <si>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</si>
  <si>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</si>
  <si>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</si>
  <si>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</si>
  <si>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</si>
  <si>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</si>
  <si>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</si>
  <si>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</si>
  <si>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</si>
  <si>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</si>
  <si>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</si>
  <si>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</si>
  <si>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</si>
  <si>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</si>
  <si>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</si>
  <si>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</si>
  <si>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</si>
  <si>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</si>
  <si>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</si>
  <si>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</si>
  <si>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</si>
  <si>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</si>
  <si>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</si>
  <si>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</si>
  <si>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</si>
  <si>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</si>
  <si>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</si>
  <si>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</si>
  <si>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</si>
  <si>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</si>
  <si>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</si>
  <si>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</si>
  <si>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</si>
  <si>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</si>
  <si>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</si>
  <si>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</si>
  <si>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</si>
  <si>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</si>
  <si>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</si>
  <si>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</si>
  <si>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</si>
  <si>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</si>
  <si>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</si>
  <si>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</si>
  <si>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</si>
  <si>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</si>
  <si>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</si>
  <si>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</si>
  <si>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</si>
  <si>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</si>
  <si>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</si>
  <si>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</si>
  <si>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</si>
  <si>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</si>
  <si>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</si>
  <si>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</si>
  <si>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</si>
  <si>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</si>
  <si>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</si>
  <si>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</si>
  <si>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</si>
  <si>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</si>
  <si>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</si>
  <si>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</si>
  <si>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</si>
  <si>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</si>
  <si>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</si>
  <si>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</si>
  <si>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</si>
  <si>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</si>
  <si>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</si>
  <si>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</si>
  <si>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</si>
  <si>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</si>
  <si>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</si>
  <si>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</si>
  <si>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</si>
  <si>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</si>
  <si>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</si>
  <si>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</si>
  <si>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</si>
  <si>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</si>
  <si>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</si>
  <si>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</si>
  <si>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</si>
  <si>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</si>
  <si>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</si>
  <si>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</si>
  <si>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</si>
  <si>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</si>
  <si>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</si>
  <si>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</si>
  <si>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</si>
  <si>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</si>
  <si>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</si>
  <si>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</si>
  <si>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</si>
  <si>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</si>
  <si>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</si>
  <si>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</si>
  <si>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</si>
  <si>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</si>
  <si>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</si>
  <si>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</si>
  <si>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</si>
  <si>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</si>
  <si>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</si>
  <si>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</si>
  <si>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</si>
  <si>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</si>
  <si>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</si>
  <si>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</si>
  <si>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</si>
  <si>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</si>
  <si>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</si>
  <si>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</si>
  <si>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</si>
  <si>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</si>
  <si>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</si>
  <si>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</si>
  <si>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</si>
  <si>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</si>
  <si>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</si>
  <si>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</si>
  <si>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</si>
  <si>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</si>
  <si>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</si>
  <si>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</si>
  <si>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</si>
  <si>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</si>
  <si>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</si>
  <si>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</si>
  <si>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</si>
  <si>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</si>
  <si>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</si>
  <si>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</si>
  <si>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</si>
  <si>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</si>
  <si>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</si>
  <si>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</si>
  <si>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</si>
  <si>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</si>
  <si>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</si>
  <si>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</si>
  <si>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</si>
  <si>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</si>
  <si>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</si>
  <si>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</si>
  <si>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</si>
  <si>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</si>
  <si>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</si>
  <si>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</si>
  <si>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</si>
  <si>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</si>
  <si>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</si>
  <si>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</si>
  <si>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</si>
  <si>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</si>
  <si>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</si>
  <si>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</si>
  <si>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</si>
  <si>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</si>
  <si>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</si>
  <si>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</si>
  <si>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</si>
  <si>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</si>
  <si>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</si>
  <si>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</si>
  <si>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</si>
  <si>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</si>
  <si>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</si>
  <si>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</si>
  <si>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</si>
  <si>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</si>
  <si>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</si>
  <si>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</si>
  <si>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</si>
  <si>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</si>
  <si>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</si>
  <si>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</si>
  <si>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</si>
  <si>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</si>
  <si>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</si>
  <si>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</si>
  <si>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</si>
  <si>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</si>
  <si>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</si>
  <si>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</si>
  <si>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</si>
  <si>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</si>
  <si>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</si>
  <si>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</si>
  <si>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</si>
  <si>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</si>
  <si>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</si>
  <si>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</si>
  <si>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</si>
  <si>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</si>
  <si>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</si>
  <si>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</si>
  <si>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</si>
  <si>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</si>
  <si>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</si>
  <si>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</si>
  <si>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</si>
  <si>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</si>
  <si>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</si>
  <si>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</si>
  <si>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</si>
  <si>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</si>
  <si>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</si>
  <si>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</si>
  <si>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</si>
  <si>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</si>
  <si>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</si>
  <si>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</si>
  <si>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</si>
  <si>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</si>
  <si>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</si>
  <si>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</si>
  <si>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</si>
  <si>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</si>
  <si>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</si>
  <si>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</si>
  <si>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</si>
  <si>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</si>
  <si>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</si>
  <si>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</si>
  <si>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</si>
  <si>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</si>
  <si>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</si>
  <si>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</si>
  <si>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</si>
  <si>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</si>
  <si>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</si>
  <si>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</si>
  <si>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</si>
  <si>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</si>
  <si>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</si>
  <si>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</si>
  <si>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</si>
  <si>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</si>
  <si>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</si>
  <si>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</si>
  <si>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</si>
  <si>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</si>
  <si>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</si>
  <si>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</si>
  <si>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</si>
  <si>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</si>
  <si>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</si>
  <si>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</si>
  <si>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</si>
  <si>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</si>
  <si>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</si>
  <si>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</si>
  <si>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</si>
  <si>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</si>
  <si>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</si>
  <si>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</si>
  <si>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</si>
  <si>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</si>
  <si>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</si>
  <si>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</si>
  <si>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</si>
  <si>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</si>
  <si>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</si>
  <si>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</si>
  <si>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</si>
  <si>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</si>
  <si>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</si>
  <si>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</si>
  <si>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</si>
  <si>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</si>
  <si>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</si>
  <si>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</si>
  <si>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</si>
  <si>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</si>
  <si>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</si>
  <si>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</si>
  <si>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</si>
  <si>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</si>
  <si>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</si>
  <si>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</si>
  <si>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</si>
  <si>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</si>
  <si>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</si>
  <si>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</si>
  <si>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</si>
  <si>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</si>
  <si>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</si>
  <si>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</si>
  <si>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</si>
  <si>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</si>
  <si>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</si>
  <si>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</si>
  <si>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</si>
  <si>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</si>
  <si>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</si>
  <si>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</si>
  <si>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</si>
  <si>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</si>
  <si>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</si>
  <si>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</si>
  <si>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</si>
  <si>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</si>
  <si>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</si>
  <si>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</si>
  <si>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</si>
  <si>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</si>
  <si>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</si>
  <si>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</si>
  <si>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</si>
  <si>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</si>
  <si>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</si>
  <si>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</si>
  <si>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</si>
  <si>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</si>
  <si>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</si>
  <si>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</si>
  <si>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</si>
  <si>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</si>
  <si>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</si>
  <si>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</si>
  <si>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</si>
  <si>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</si>
  <si>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</si>
  <si>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</si>
  <si>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</si>
  <si>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</si>
  <si>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</si>
  <si>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</si>
  <si>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</si>
  <si>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</si>
  <si>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</si>
  <si>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</si>
  <si>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</si>
  <si>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</si>
  <si>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</si>
  <si>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</si>
  <si>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</si>
  <si>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</si>
  <si>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</si>
  <si>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</si>
  <si>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</si>
  <si>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</si>
  <si>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</si>
  <si>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</si>
  <si>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</si>
  <si>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</si>
  <si>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</si>
  <si>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</si>
  <si>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</si>
  <si>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</si>
  <si>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</si>
  <si>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</si>
  <si>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</si>
  <si>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</si>
  <si>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</si>
  <si>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</si>
  <si>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</si>
  <si>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</si>
  <si>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</si>
  <si>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</si>
  <si>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</si>
  <si>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</si>
  <si>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</si>
  <si>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</si>
  <si>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</si>
  <si>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</si>
  <si>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</si>
  <si>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</si>
  <si>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</si>
  <si>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</si>
  <si>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</si>
  <si>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</si>
  <si>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</si>
  <si>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</si>
  <si>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</si>
  <si>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</si>
  <si>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</si>
  <si>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</si>
  <si>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</si>
  <si>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</si>
  <si>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</si>
  <si>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</si>
  <si>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</si>
  <si>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</si>
  <si>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</si>
  <si>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</si>
  <si>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</si>
  <si>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</si>
  <si>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</si>
  <si>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</si>
  <si>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</si>
  <si>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</si>
  <si>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</si>
  <si>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</si>
  <si>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</si>
  <si>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</si>
  <si>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</si>
  <si>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</si>
  <si>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</si>
  <si>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</si>
  <si>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</si>
  <si>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</si>
  <si>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</si>
  <si>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</si>
  <si>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</si>
  <si>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</si>
  <si>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</si>
  <si>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</si>
  <si>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</si>
  <si>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</si>
  <si>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</si>
  <si>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</si>
  <si>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</si>
  <si>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</si>
  <si>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</si>
  <si>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</si>
  <si>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</si>
  <si>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</si>
  <si>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</si>
  <si>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</si>
  <si>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</si>
  <si>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</si>
  <si>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</si>
  <si>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</si>
  <si>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</si>
  <si>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</si>
  <si>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</si>
  <si>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</si>
  <si>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</si>
  <si>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</si>
  <si>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</si>
  <si>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</si>
  <si>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</si>
  <si>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</si>
  <si>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</si>
  <si>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</si>
  <si>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</si>
  <si>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</si>
  <si>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</si>
  <si>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</si>
  <si>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</si>
  <si>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</si>
  <si>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</si>
  <si>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</si>
  <si>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</si>
  <si>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</si>
  <si>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</si>
  <si>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</si>
  <si>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</si>
  <si>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</si>
  <si>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</si>
  <si>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</si>
  <si>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</si>
  <si>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</si>
  <si>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</si>
  <si>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</si>
  <si>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</si>
  <si>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</si>
  <si>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</si>
  <si>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</si>
  <si>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</si>
  <si>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</si>
  <si>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</si>
  <si>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</si>
  <si>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</si>
  <si>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</si>
  <si>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</si>
  <si>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</si>
  <si>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</si>
  <si>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</si>
  <si>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</si>
  <si>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</si>
  <si>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</si>
  <si>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</si>
  <si>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</si>
  <si>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</si>
  <si>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</si>
  <si>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</si>
  <si>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</si>
  <si>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</si>
  <si>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</si>
  <si>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</si>
  <si>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</si>
  <si>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</si>
  <si>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</si>
  <si>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</si>
  <si>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</si>
  <si>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</si>
  <si>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</si>
  <si>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</si>
  <si>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</si>
  <si>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</si>
  <si>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</si>
  <si>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</si>
  <si>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</si>
  <si>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</si>
  <si>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</si>
  <si>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</si>
  <si>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</si>
  <si>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</si>
  <si>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</si>
  <si>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</si>
  <si>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</si>
  <si>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</si>
  <si>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</si>
  <si>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</si>
  <si>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</si>
  <si>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</si>
  <si>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</si>
  <si>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</si>
  <si>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</si>
  <si>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</si>
  <si>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</si>
  <si>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</si>
  <si>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</si>
  <si>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</si>
  <si>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</si>
  <si>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</si>
  <si>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</si>
  <si>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</si>
  <si>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</si>
  <si>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</si>
  <si>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</si>
  <si>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</si>
  <si>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</si>
  <si>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</si>
  <si>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</si>
  <si>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</si>
  <si>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</si>
  <si>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</si>
  <si>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</si>
  <si>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</si>
  <si>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</si>
  <si>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</si>
  <si>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</si>
  <si>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</si>
  <si>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</si>
  <si>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</si>
  <si>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</si>
  <si>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</si>
  <si>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</si>
  <si>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</si>
  <si>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</si>
  <si>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</si>
  <si>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</si>
  <si>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</si>
  <si>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</si>
  <si>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</si>
  <si>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</si>
  <si>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</si>
  <si>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</si>
  <si>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</si>
  <si>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</si>
  <si>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</si>
  <si>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</si>
  <si>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</si>
  <si>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</si>
  <si>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</si>
  <si>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</si>
  <si>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</si>
  <si>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</si>
  <si>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</si>
  <si>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</si>
  <si>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</si>
  <si>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</si>
  <si>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</si>
  <si>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</si>
  <si>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</si>
  <si>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</si>
  <si>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</si>
  <si>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</si>
  <si>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</si>
  <si>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</si>
  <si>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</si>
  <si>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</si>
  <si>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</si>
  <si>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</si>
  <si>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</si>
  <si>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</si>
  <si>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</si>
  <si>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</si>
  <si>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</si>
  <si>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</si>
  <si>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</si>
  <si>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</si>
  <si>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</si>
  <si>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</si>
  <si>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</si>
  <si>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</si>
  <si>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</si>
  <si>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</si>
  <si>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</si>
  <si>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</si>
  <si>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</si>
  <si>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</si>
  <si>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</si>
  <si>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</si>
  <si>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</si>
  <si>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</si>
  <si>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</si>
  <si>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</si>
  <si>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</si>
  <si>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</si>
  <si>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</si>
  <si>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</si>
  <si>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</si>
  <si>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</si>
  <si>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</si>
  <si>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</si>
  <si>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</si>
  <si>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</si>
  <si>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</si>
  <si>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</si>
  <si>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</si>
  <si>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</si>
  <si>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</si>
  <si>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</si>
  <si>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</si>
  <si>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</si>
  <si>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</si>
  <si>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</si>
  <si>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</si>
  <si>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</si>
  <si>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</si>
  <si>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</si>
  <si>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</si>
  <si>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</si>
  <si>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</si>
  <si>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</si>
  <si>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</si>
  <si>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</si>
  <si>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</si>
  <si>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</si>
  <si>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</si>
  <si>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</si>
  <si>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</si>
  <si>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</si>
  <si>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</si>
  <si>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</si>
  <si>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</si>
  <si>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</si>
  <si>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</si>
  <si>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</si>
  <si>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</si>
  <si>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</si>
  <si>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</si>
  <si>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</si>
  <si>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</si>
  <si>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</si>
  <si>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</si>
  <si>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</si>
  <si>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</si>
  <si>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</si>
  <si>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</si>
  <si>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</si>
  <si>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</si>
  <si>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</si>
  <si>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</si>
  <si>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</si>
  <si>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</si>
  <si>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</si>
  <si>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</si>
  <si>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</si>
  <si>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</si>
  <si>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</si>
  <si>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</si>
  <si>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</si>
  <si>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</si>
  <si>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</si>
  <si>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</si>
  <si>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</si>
  <si>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</si>
  <si>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</si>
  <si>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</si>
  <si>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</si>
  <si>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</si>
  <si>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</si>
  <si>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</si>
  <si>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</si>
  <si>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</si>
  <si>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</si>
  <si>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</si>
  <si>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</si>
  <si>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</si>
  <si>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</si>
  <si>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</si>
  <si>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</si>
  <si>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</si>
  <si>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</si>
  <si>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</si>
  <si>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</si>
  <si>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</si>
  <si>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</si>
  <si>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</si>
  <si>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</si>
  <si>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</si>
  <si>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</si>
  <si>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</si>
  <si>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</si>
  <si>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</si>
  <si>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</si>
  <si>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</si>
  <si>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</si>
  <si>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</si>
  <si>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</si>
  <si>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</si>
  <si>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</si>
  <si>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</si>
  <si>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</si>
  <si>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</si>
  <si>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</si>
  <si>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</si>
  <si>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</si>
  <si>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</si>
  <si>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</si>
  <si>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</si>
  <si>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</si>
  <si>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</si>
  <si>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</si>
  <si>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</si>
  <si>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</si>
  <si>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</si>
  <si>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</si>
  <si>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</si>
  <si>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</si>
  <si>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</si>
  <si>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</si>
  <si>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</si>
  <si>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</si>
  <si>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</si>
  <si>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</si>
  <si>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</si>
  <si>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</si>
  <si>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</si>
  <si>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</si>
  <si>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</si>
  <si>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</si>
  <si>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</si>
  <si>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</si>
  <si>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</si>
  <si>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</si>
  <si>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</si>
  <si>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</si>
  <si>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</si>
  <si>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</si>
  <si>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</si>
  <si>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</si>
  <si>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</si>
  <si>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</si>
  <si>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</si>
  <si>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</si>
  <si>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</si>
  <si>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</si>
  <si>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</si>
  <si>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</si>
  <si>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</si>
  <si>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</si>
  <si>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</si>
  <si>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</si>
  <si>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</si>
  <si>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</si>
  <si>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</si>
  <si>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</si>
  <si>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</si>
  <si>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</si>
  <si>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</si>
  <si>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</si>
  <si>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</si>
  <si>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</si>
  <si>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</si>
  <si>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</si>
  <si>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</si>
  <si>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</si>
  <si>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</si>
  <si>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</si>
  <si>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</si>
  <si>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</si>
  <si>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</si>
  <si>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</si>
  <si>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</si>
  <si>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</si>
  <si>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</si>
  <si>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</si>
  <si>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</si>
  <si>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</si>
  <si>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</si>
  <si>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</si>
  <si>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</si>
  <si>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</si>
  <si>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</si>
  <si>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</si>
  <si>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</si>
  <si>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</si>
  <si>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</si>
  <si>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</si>
  <si>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</si>
  <si>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</si>
  <si>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</si>
  <si>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</si>
  <si>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</si>
  <si>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</si>
  <si>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</si>
  <si>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</si>
  <si>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</si>
  <si>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</si>
  <si>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</si>
  <si>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</si>
  <si>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</si>
  <si>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</si>
  <si>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</si>
  <si>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</si>
  <si>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</si>
  <si>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</si>
  <si>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</si>
  <si>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</si>
  <si>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</si>
  <si>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</si>
  <si>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</si>
  <si>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</si>
  <si>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</si>
  <si>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</si>
  <si>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</si>
  <si>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</si>
  <si>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</si>
  <si>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</si>
  <si>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</si>
  <si>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</si>
  <si>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</si>
  <si>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</si>
  <si>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</si>
  <si>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</si>
  <si>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</si>
  <si>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</si>
  <si>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</si>
  <si>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</si>
  <si>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</si>
  <si>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</si>
  <si>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</si>
  <si>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</si>
  <si>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</si>
  <si>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</si>
  <si>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</si>
  <si>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</si>
  <si>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</si>
  <si>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</si>
  <si>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</si>
  <si>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</si>
  <si>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</si>
  <si>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</si>
  <si>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</si>
  <si>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</si>
  <si>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</si>
  <si>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</si>
  <si>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</si>
  <si>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</si>
  <si>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</si>
  <si>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</si>
  <si>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</si>
  <si>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</si>
  <si>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</si>
  <si>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</si>
  <si>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</si>
  <si>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</si>
  <si>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</si>
  <si>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</si>
  <si>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</si>
  <si>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</si>
  <si>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</si>
  <si>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</si>
  <si>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</si>
  <si>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</si>
  <si>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</si>
  <si>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</si>
  <si>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</si>
  <si>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</si>
  <si>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</si>
  <si>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</si>
  <si>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</si>
  <si>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</si>
  <si>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</si>
  <si>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</si>
  <si>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</si>
  <si>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</si>
  <si>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</si>
  <si>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</si>
  <si>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</si>
  <si>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</si>
  <si>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</si>
  <si>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</si>
  <si>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</si>
  <si>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</si>
  <si>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</si>
  <si>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</si>
  <si>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</si>
  <si>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</si>
  <si>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</si>
  <si>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</si>
  <si>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</si>
  <si>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</si>
  <si>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</si>
  <si>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</si>
  <si>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</si>
  <si>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</si>
  <si>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</si>
  <si>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</si>
  <si>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</si>
  <si>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</si>
  <si>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</si>
  <si>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</si>
  <si>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</si>
  <si>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</si>
  <si>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</si>
  <si>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</si>
  <si>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</si>
  <si>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</si>
  <si>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</si>
  <si>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</si>
  <si>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</si>
  <si>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</si>
  <si>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</si>
  <si>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</si>
  <si>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</si>
  <si>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</si>
  <si>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</si>
  <si>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</si>
  <si>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</si>
  <si>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</si>
  <si>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</si>
  <si>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</si>
  <si>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</si>
  <si>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</si>
  <si>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</si>
  <si>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</si>
  <si>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</si>
  <si>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</si>
  <si>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</si>
  <si>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</si>
  <si>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</si>
  <si>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</si>
  <si>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</si>
  <si>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</si>
  <si>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</si>
  <si>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</si>
  <si>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</si>
  <si>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</si>
  <si>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</si>
  <si>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</si>
  <si>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</si>
  <si>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</si>
  <si>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</si>
  <si>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</si>
  <si>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</si>
  <si>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</si>
  <si>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</si>
  <si>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</si>
  <si>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</si>
  <si>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</si>
  <si>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</si>
  <si>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</si>
  <si>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</si>
  <si>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</si>
  <si>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</si>
  <si>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</si>
  <si>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</si>
  <si>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</si>
  <si>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</si>
  <si>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</si>
  <si>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</si>
  <si>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</si>
  <si>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</si>
  <si>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</si>
  <si>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</si>
  <si>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</si>
  <si>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</si>
  <si>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</si>
  <si>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</si>
  <si>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</si>
  <si>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</si>
  <si>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</si>
  <si>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</si>
  <si>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</si>
  <si>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</si>
  <si>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</si>
  <si>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</si>
  <si>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</si>
  <si>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</si>
  <si>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</si>
  <si>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</si>
  <si>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</si>
  <si>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</si>
  <si>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</si>
  <si>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</si>
  <si>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</si>
  <si>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</si>
  <si>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</si>
  <si>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</si>
  <si>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</si>
  <si>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</si>
  <si>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</si>
  <si>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</si>
  <si>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</si>
  <si>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</si>
  <si>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</si>
  <si>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</si>
  <si>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</si>
  <si>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</si>
  <si>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</si>
  <si>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</si>
  <si>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</si>
  <si>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</si>
  <si>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</si>
  <si>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</si>
  <si>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</si>
  <si>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</si>
  <si>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</si>
  <si>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</si>
  <si>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</si>
  <si>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</si>
  <si>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</si>
  <si>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</si>
  <si>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</si>
  <si>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</si>
  <si>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</si>
  <si>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</si>
  <si>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</si>
  <si>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</si>
  <si>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</si>
  <si>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</si>
  <si>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</si>
  <si>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</si>
  <si>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</si>
  <si>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</si>
  <si>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</si>
  <si>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</si>
  <si>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</si>
  <si>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</si>
  <si>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</si>
  <si>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</si>
  <si>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</si>
  <si>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</si>
  <si>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</si>
  <si>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</si>
  <si>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</si>
  <si>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</si>
  <si>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</si>
  <si>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</si>
  <si>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</si>
  <si>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</si>
  <si>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</si>
  <si>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</si>
  <si>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</si>
  <si>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</si>
  <si>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</si>
  <si>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</si>
  <si>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</si>
  <si>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</si>
  <si>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</si>
  <si>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</si>
  <si>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</si>
  <si>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</si>
  <si>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</si>
  <si>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</si>
  <si>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</si>
  <si>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</si>
  <si>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</si>
  <si>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</si>
  <si>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</si>
  <si>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</si>
  <si>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</si>
  <si>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</si>
  <si>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</si>
  <si>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</si>
  <si>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</si>
  <si>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</si>
  <si>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</si>
  <si>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</si>
  <si>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</si>
  <si>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</si>
  <si>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</si>
  <si>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</si>
  <si>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</si>
  <si>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</si>
  <si>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</si>
  <si>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</si>
  <si>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</si>
  <si>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</si>
  <si>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</si>
  <si>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</si>
  <si>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</si>
  <si>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</si>
  <si>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</si>
  <si>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</si>
  <si>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</si>
  <si>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</si>
  <si>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</si>
  <si>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</si>
  <si>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</si>
  <si>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</si>
  <si>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</si>
  <si>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</si>
  <si>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</si>
  <si>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</si>
  <si>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</si>
  <si>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</si>
  <si>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</si>
  <si>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</si>
  <si>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</si>
  <si>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</si>
  <si>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</si>
  <si>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</si>
  <si>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</si>
  <si>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</si>
  <si>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</si>
  <si>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</si>
  <si>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</si>
  <si>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</si>
  <si>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</si>
  <si>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</si>
  <si>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</si>
  <si>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</si>
  <si>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</si>
  <si>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</si>
  <si>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</si>
  <si>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</si>
  <si>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</si>
  <si>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</si>
  <si>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</si>
  <si>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</si>
  <si>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</si>
  <si>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</si>
  <si>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</si>
  <si>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</si>
  <si>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</si>
  <si>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</si>
  <si>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</si>
  <si>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</si>
  <si>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</si>
  <si>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</si>
  <si>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</si>
  <si>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</si>
  <si>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</si>
  <si>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</si>
  <si>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</si>
  <si>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</si>
  <si>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</si>
  <si>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</si>
  <si>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</si>
  <si>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</si>
  <si>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</si>
  <si>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</si>
  <si>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</si>
  <si>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</si>
  <si>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</si>
  <si>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</si>
  <si>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</si>
  <si>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</si>
  <si>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</si>
  <si>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</si>
  <si>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</si>
  <si>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</si>
  <si>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</si>
  <si>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</si>
  <si>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</si>
  <si>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</si>
  <si>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</si>
  <si>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</si>
  <si>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</si>
  <si>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</si>
  <si>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</si>
  <si>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</si>
  <si>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</si>
  <si>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</si>
  <si>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</si>
  <si>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</si>
  <si>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</si>
  <si>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</si>
  <si>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</si>
  <si>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</si>
  <si>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</si>
  <si>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</si>
  <si>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</si>
  <si>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</si>
  <si>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</si>
  <si>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</si>
  <si>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</si>
  <si>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</si>
  <si>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</si>
  <si>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</si>
  <si>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</si>
  <si>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</si>
  <si>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</si>
  <si>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</si>
  <si>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</si>
  <si>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</si>
  <si>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</si>
  <si>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</si>
  <si>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</si>
  <si>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</si>
  <si>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</si>
  <si>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</si>
  <si>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</si>
  <si>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</si>
  <si>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</si>
  <si>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</si>
  <si>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</si>
  <si>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</si>
  <si>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</si>
  <si>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</si>
  <si>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</si>
  <si>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</si>
  <si>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</si>
  <si>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</si>
  <si>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</si>
  <si>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</si>
  <si>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</si>
  <si>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</si>
  <si>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</si>
  <si>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</si>
  <si>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</si>
  <si>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</si>
  <si>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</si>
  <si>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</si>
  <si>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</si>
  <si>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</si>
  <si>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</si>
  <si>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</si>
  <si>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</si>
  <si>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</si>
  <si>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</si>
  <si>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</si>
  <si>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</si>
  <si>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</si>
  <si>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</si>
  <si>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</si>
  <si>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</si>
  <si>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</si>
  <si>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</si>
  <si>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</si>
  <si>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</si>
  <si>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</si>
  <si>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</si>
  <si>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</si>
  <si>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</si>
  <si>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</si>
  <si>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</si>
  <si>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</si>
  <si>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</si>
  <si>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</si>
  <si>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</si>
  <si>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</si>
  <si>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</si>
  <si>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</si>
  <si>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</si>
  <si>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</si>
  <si>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</si>
  <si>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</si>
  <si>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</si>
  <si>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</si>
  <si>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</si>
  <si>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</si>
  <si>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</si>
  <si>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</si>
  <si>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</si>
  <si>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</si>
  <si>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</si>
  <si>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</si>
  <si>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</si>
  <si>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</si>
  <si>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</si>
  <si>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</si>
  <si>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</si>
  <si>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</si>
  <si>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</si>
  <si>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</si>
  <si>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</si>
  <si>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</si>
  <si>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</si>
  <si>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</si>
  <si>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</si>
  <si>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</si>
  <si>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</si>
  <si>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</si>
  <si>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</si>
  <si>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</si>
  <si>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</si>
  <si>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</si>
  <si>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</si>
  <si>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</si>
  <si>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</si>
  <si>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</si>
  <si>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</si>
  <si>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</si>
  <si>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</si>
  <si>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</si>
  <si>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</si>
  <si>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</si>
  <si>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</si>
  <si>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</si>
  <si>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</si>
  <si>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</si>
  <si>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</si>
  <si>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</si>
  <si>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</si>
  <si>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</si>
  <si>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</si>
  <si>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</si>
  <si>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</si>
  <si>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</si>
  <si>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</si>
  <si>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</si>
  <si>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</si>
  <si>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</si>
  <si>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</si>
  <si>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</si>
  <si>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</si>
  <si>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</si>
  <si>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</si>
  <si>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</si>
  <si>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</si>
  <si>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</si>
  <si>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</si>
  <si>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</si>
  <si>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</si>
  <si>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</si>
  <si>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</si>
  <si>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</si>
  <si>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</si>
  <si>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</si>
  <si>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</si>
  <si>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</si>
  <si>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</si>
  <si>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</si>
  <si>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</si>
  <si>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</si>
  <si>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</si>
  <si>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</si>
  <si>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</si>
  <si>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</si>
  <si>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</si>
  <si>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</si>
  <si>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</si>
  <si>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</si>
  <si>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</si>
  <si>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</si>
  <si>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</si>
  <si>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</si>
  <si>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</si>
  <si>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</si>
  <si>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</si>
  <si>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</si>
  <si>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</si>
  <si>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</si>
  <si>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</si>
  <si>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</si>
  <si>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</si>
  <si>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</si>
  <si>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</si>
  <si>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</si>
  <si>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</si>
  <si>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</si>
  <si>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</si>
  <si>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</si>
  <si>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</si>
  <si>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</si>
  <si>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</si>
  <si>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</si>
  <si>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</si>
  <si>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</si>
  <si>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</si>
  <si>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</si>
  <si>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</si>
  <si>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</si>
  <si>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</si>
  <si>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</si>
  <si>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</si>
  <si>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</si>
  <si>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</si>
  <si>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</si>
  <si>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</si>
  <si>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</si>
  <si>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</si>
  <si>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</si>
  <si>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</si>
  <si>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</si>
  <si>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</si>
  <si>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</si>
  <si>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</si>
  <si>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</si>
  <si>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</si>
  <si>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</si>
  <si>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</si>
  <si>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</si>
  <si>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</si>
  <si>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</si>
  <si>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</si>
  <si>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</si>
  <si>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</si>
  <si>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</si>
  <si>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</si>
  <si>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</si>
  <si>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</si>
  <si>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</si>
  <si>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</si>
  <si>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</si>
  <si>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</si>
  <si>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</si>
  <si>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</si>
  <si>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</si>
  <si>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</si>
  <si>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</si>
  <si>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</si>
  <si>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</si>
  <si>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</si>
  <si>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</si>
  <si>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</si>
  <si>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</si>
  <si>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</si>
  <si>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</si>
  <si>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</si>
  <si>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</si>
  <si>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</si>
  <si>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</si>
  <si>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</si>
  <si>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</si>
  <si>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</si>
  <si>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</si>
  <si>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</si>
  <si>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</si>
  <si>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</si>
  <si>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</si>
  <si>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</si>
  <si>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</si>
  <si>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</si>
  <si>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</si>
  <si>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</si>
  <si>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</si>
  <si>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</si>
  <si>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</si>
  <si>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</si>
  <si>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</si>
  <si>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</si>
  <si>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</si>
  <si>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</si>
  <si>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</si>
  <si>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</si>
  <si>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</si>
  <si>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</si>
  <si>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</si>
  <si>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</si>
  <si>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</si>
  <si>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</si>
  <si>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</si>
  <si>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</si>
  <si>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</si>
  <si>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</si>
  <si>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</si>
  <si>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</si>
  <si>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</si>
  <si>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</si>
  <si>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</si>
  <si>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</si>
  <si>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</si>
  <si>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</si>
  <si>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</si>
  <si>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</si>
  <si>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</si>
  <si>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</si>
  <si>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</si>
  <si>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</si>
  <si>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</si>
  <si>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</si>
  <si>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</si>
  <si>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</si>
  <si>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</si>
  <si>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</si>
  <si>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</si>
  <si>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</si>
  <si>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</si>
  <si>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</si>
  <si>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</si>
  <si>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</si>
  <si>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</si>
  <si>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</si>
  <si>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</si>
  <si>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</si>
  <si>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</si>
  <si>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</si>
  <si>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</si>
  <si>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</si>
  <si>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</si>
  <si>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</si>
  <si>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</si>
  <si>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</si>
  <si>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</si>
  <si>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</si>
  <si>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</si>
  <si>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</si>
  <si>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</si>
  <si>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</si>
  <si>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</si>
  <si>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</si>
  <si>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</si>
  <si>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</si>
  <si>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</si>
  <si>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</si>
  <si>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</si>
  <si>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</si>
  <si>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</si>
  <si>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</si>
  <si>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</si>
  <si>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</si>
  <si>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</si>
  <si>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</si>
  <si>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</si>
  <si>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</si>
  <si>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</si>
  <si>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</si>
  <si>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</si>
  <si>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</si>
  <si>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</si>
  <si>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</si>
  <si>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</si>
  <si>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</si>
  <si>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</si>
  <si>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</si>
  <si>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</si>
  <si>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</si>
  <si>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</si>
  <si>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</si>
  <si>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</si>
  <si>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</si>
  <si>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</si>
  <si>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</si>
  <si>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</si>
  <si>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</si>
  <si>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</si>
  <si>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</si>
  <si>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</si>
  <si>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</si>
  <si>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</si>
  <si>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</si>
  <si>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</si>
  <si>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</si>
  <si>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</si>
  <si>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</si>
  <si>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</si>
  <si>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</si>
  <si>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</si>
  <si>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</si>
  <si>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</si>
  <si>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</si>
  <si>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</si>
  <si>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</si>
  <si>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</si>
  <si>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</si>
  <si>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</si>
  <si>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</si>
  <si>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</si>
  <si>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</si>
  <si>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</si>
  <si>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</si>
  <si>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</si>
  <si>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</si>
  <si>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</si>
  <si>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</si>
  <si>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</si>
  <si>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</si>
  <si>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</si>
  <si>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</si>
  <si>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</si>
  <si>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</si>
  <si>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</si>
  <si>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</si>
  <si>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</si>
  <si>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</si>
  <si>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</si>
  <si>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</si>
  <si>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</si>
  <si>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</si>
  <si>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</si>
  <si>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</si>
  <si>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</si>
  <si>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</si>
  <si>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</si>
  <si>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</si>
  <si>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</si>
  <si>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</si>
  <si>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</si>
  <si>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</si>
  <si>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</si>
  <si>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</si>
  <si>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</si>
  <si>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</si>
  <si>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</si>
  <si>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</si>
  <si>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</si>
  <si>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</si>
  <si>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</si>
  <si>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</si>
  <si>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</si>
  <si>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</si>
  <si>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</si>
  <si>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</si>
  <si>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</si>
  <si>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</si>
  <si>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</si>
  <si>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</si>
  <si>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</si>
  <si>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</si>
  <si>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</si>
  <si>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</si>
  <si>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</si>
  <si>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</si>
  <si>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</si>
  <si>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</si>
  <si>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</si>
  <si>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</si>
  <si>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</si>
  <si>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</si>
  <si>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</si>
  <si>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</si>
  <si>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</si>
  <si>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</si>
  <si>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</si>
  <si>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</si>
  <si>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</si>
  <si>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</si>
  <si>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</si>
  <si>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</si>
  <si>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</si>
  <si>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</si>
  <si>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</si>
  <si>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</si>
  <si>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</si>
  <si>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</si>
  <si>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</si>
  <si>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</si>
  <si>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</si>
  <si>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</si>
  <si>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</si>
  <si>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</si>
  <si>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</si>
  <si>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</si>
  <si>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</si>
  <si>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</si>
  <si>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</si>
  <si>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</si>
  <si>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</si>
  <si>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</si>
  <si>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</si>
  <si>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</si>
  <si>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</si>
  <si>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</si>
  <si>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</si>
  <si>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</si>
  <si>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</si>
  <si>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</si>
  <si>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</si>
  <si>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</si>
  <si>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</si>
  <si>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</si>
  <si>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</si>
  <si>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</si>
  <si>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</si>
  <si>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</si>
  <si>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</si>
  <si>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</si>
  <si>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</si>
  <si>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</si>
  <si>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</si>
  <si>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</si>
  <si>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</si>
  <si>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</si>
  <si>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</si>
  <si>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</si>
  <si>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</si>
  <si>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</si>
  <si>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</si>
  <si>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</si>
  <si>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</si>
  <si>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</si>
  <si>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</si>
  <si>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</si>
  <si>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</si>
  <si>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</si>
  <si>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</si>
  <si>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</si>
  <si>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</si>
  <si>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</si>
  <si>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</si>
  <si>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</si>
  <si>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</si>
  <si>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</si>
  <si>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</si>
  <si>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</si>
  <si>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</si>
  <si>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</si>
  <si>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</si>
  <si>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</si>
  <si>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</si>
  <si>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</si>
  <si>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</si>
  <si>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</si>
  <si>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</si>
  <si>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</si>
  <si>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</si>
  <si>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</si>
  <si>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</si>
  <si>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</si>
  <si>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</si>
  <si>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</si>
  <si>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</si>
  <si>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</si>
  <si>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</si>
  <si>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</si>
  <si>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</si>
  <si>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</si>
  <si>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</si>
  <si>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</si>
  <si>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</si>
  <si>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</si>
  <si>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</si>
  <si>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</si>
  <si>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</si>
  <si>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</si>
  <si>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</si>
  <si>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</si>
  <si>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</si>
  <si>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</si>
  <si>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</si>
  <si>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</si>
  <si>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</si>
  <si>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</si>
  <si>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</si>
  <si>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</si>
  <si>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</si>
  <si>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</si>
  <si>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</si>
  <si>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</si>
  <si>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</si>
  <si>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</si>
  <si>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</si>
  <si>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</si>
  <si>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</si>
  <si>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</si>
  <si>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</si>
  <si>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</si>
  <si>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</si>
  <si>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</si>
  <si>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</si>
  <si>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</si>
  <si>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</si>
  <si>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</si>
  <si>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</si>
  <si>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</si>
  <si>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</si>
  <si>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</si>
  <si>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</si>
  <si>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</si>
  <si>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</si>
  <si>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</si>
  <si>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</si>
  <si>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</si>
  <si>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</si>
  <si>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</si>
  <si>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</si>
  <si>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</si>
  <si>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</si>
  <si>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</si>
  <si>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</si>
  <si>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</si>
  <si>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</si>
  <si>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</si>
  <si>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</si>
  <si>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</si>
  <si>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</si>
  <si>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</si>
  <si>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</si>
  <si>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</si>
  <si>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</si>
  <si>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</si>
  <si>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</si>
  <si>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</si>
  <si>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</si>
  <si>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</si>
  <si>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</si>
  <si>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</si>
  <si>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</si>
  <si>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</si>
  <si>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</si>
  <si>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</si>
  <si>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</si>
  <si>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</si>
  <si>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</si>
  <si>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</si>
  <si>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</si>
  <si>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</si>
  <si>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</si>
  <si>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</si>
  <si>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</si>
  <si>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</si>
  <si>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</si>
  <si>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</si>
  <si>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</si>
  <si>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</si>
  <si>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</si>
  <si>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</si>
  <si>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</si>
  <si>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</si>
  <si>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</si>
  <si>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</si>
  <si>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</si>
  <si>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</si>
  <si>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</si>
  <si>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</si>
  <si>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</si>
  <si>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</si>
  <si>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</si>
  <si>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</si>
  <si>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</si>
  <si>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</si>
  <si>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</si>
  <si>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</si>
  <si>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</si>
  <si>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</si>
  <si>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</si>
  <si>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</si>
  <si>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</si>
  <si>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</si>
  <si>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</si>
  <si>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</si>
  <si>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</si>
  <si>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</si>
  <si>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</si>
  <si>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</si>
  <si>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</si>
  <si>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</si>
  <si>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</si>
  <si>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</si>
  <si>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</si>
  <si>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</si>
  <si>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</si>
  <si>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</si>
  <si>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</si>
  <si>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</si>
  <si>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</si>
  <si>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</si>
  <si>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</si>
  <si>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</si>
  <si>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</si>
  <si>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</si>
  <si>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</si>
  <si>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</si>
  <si>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</si>
  <si>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</si>
  <si>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</si>
  <si>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</si>
  <si>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</si>
  <si>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</si>
  <si>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</si>
  <si>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</si>
  <si>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</si>
  <si>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</si>
  <si>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</si>
  <si>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</si>
  <si>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</si>
  <si>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</si>
  <si>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</si>
  <si>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</si>
  <si>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</si>
  <si>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</si>
  <si>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</si>
  <si>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</si>
  <si>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</si>
  <si>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</si>
  <si>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</si>
  <si>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</si>
  <si>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</si>
  <si>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</si>
  <si>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</si>
  <si>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</si>
  <si>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</si>
  <si>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</si>
  <si>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</si>
  <si>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</si>
  <si>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</si>
  <si>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</si>
  <si>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</si>
  <si>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</si>
  <si>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</si>
  <si>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</si>
  <si>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</si>
  <si>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</si>
  <si>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</si>
  <si>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</si>
  <si>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</si>
  <si>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</si>
  <si>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</si>
  <si>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</si>
  <si>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</si>
  <si>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</si>
  <si>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</si>
  <si>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</si>
  <si>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</si>
  <si>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</si>
  <si>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</si>
  <si>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</si>
  <si>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</si>
  <si>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</si>
  <si>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</si>
  <si>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</si>
  <si>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</si>
  <si>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</si>
  <si>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</si>
  <si>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</si>
  <si>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</si>
  <si>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</si>
  <si>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</si>
  <si>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</si>
  <si>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</si>
  <si>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</si>
  <si>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</si>
  <si>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</si>
  <si>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</si>
  <si>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</si>
  <si>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</si>
  <si>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</si>
  <si>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</si>
  <si>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</si>
  <si>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</si>
  <si>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</si>
  <si>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</si>
  <si>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</si>
  <si>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</si>
  <si>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</si>
  <si>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</si>
  <si>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</si>
  <si>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</si>
  <si>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</si>
  <si>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</si>
  <si>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</si>
  <si>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</si>
  <si>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</si>
  <si>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</si>
  <si>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</si>
  <si>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</si>
  <si>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</si>
  <si>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</si>
  <si>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</si>
  <si>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</si>
  <si>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</si>
  <si>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</si>
  <si>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</si>
  <si>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</si>
  <si>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</si>
  <si>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</si>
  <si>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</si>
  <si>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</si>
  <si>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</si>
  <si>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</si>
  <si>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</si>
  <si>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</si>
  <si>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</si>
  <si>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</si>
  <si>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</si>
  <si>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</si>
  <si>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</si>
  <si>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</si>
  <si>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</si>
  <si>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</si>
  <si>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</si>
  <si>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</si>
  <si>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</si>
  <si>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</si>
  <si>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</si>
  <si>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</si>
  <si>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</si>
  <si>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</si>
  <si>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</si>
  <si>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</si>
  <si>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</si>
  <si>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</si>
  <si>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</si>
  <si>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</si>
  <si>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</si>
  <si>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</si>
  <si>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</si>
  <si>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</si>
  <si>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</si>
  <si>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</si>
  <si>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</si>
  <si>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</si>
  <si>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</si>
  <si>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</si>
  <si>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</si>
  <si>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</si>
  <si>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</si>
  <si>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</si>
  <si>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</si>
  <si>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</si>
  <si>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</si>
  <si>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</si>
  <si>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</si>
  <si>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</si>
  <si>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</si>
  <si>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</si>
  <si>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</si>
  <si>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</si>
  <si>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</si>
  <si>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</si>
  <si>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</si>
  <si>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</si>
  <si>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</si>
  <si>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</si>
  <si>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</si>
  <si>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</si>
  <si>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</si>
  <si>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</si>
  <si>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</si>
  <si>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</si>
  <si>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</si>
  <si>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</si>
  <si>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</si>
  <si>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</si>
  <si>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</si>
  <si>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</si>
  <si>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</si>
  <si>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</si>
  <si>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</si>
  <si>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</si>
  <si>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</si>
  <si>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</si>
  <si>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</si>
  <si>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</si>
  <si>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</si>
  <si>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</si>
  <si>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</si>
  <si>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</si>
  <si>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</si>
  <si>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</si>
  <si>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</si>
  <si>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</si>
  <si>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</si>
  <si>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</si>
  <si>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</si>
  <si>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</si>
  <si>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</si>
  <si>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</si>
  <si>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</si>
  <si>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</si>
  <si>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</si>
  <si>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</si>
  <si>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</si>
  <si>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</si>
  <si>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</si>
  <si>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</si>
  <si>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</si>
  <si>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</si>
  <si>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</si>
  <si>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</si>
  <si>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</si>
  <si>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</si>
  <si>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</si>
  <si>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</si>
  <si>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</si>
  <si>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</si>
  <si>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</si>
  <si>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</si>
  <si>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</si>
  <si>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</si>
  <si>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</si>
  <si>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</si>
  <si>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</si>
  <si>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</si>
  <si>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</si>
  <si>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</si>
  <si>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</si>
  <si>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</si>
  <si>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</si>
  <si>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</si>
  <si>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</si>
  <si>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</si>
  <si>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</si>
  <si>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</si>
  <si>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</si>
  <si>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</si>
  <si>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</si>
  <si>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</si>
  <si>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</si>
  <si>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</si>
  <si>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</si>
  <si>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</si>
  <si>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</si>
  <si>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</si>
  <si>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</si>
  <si>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</si>
  <si>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</si>
  <si>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</si>
  <si>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</si>
  <si>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</si>
  <si>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</si>
  <si>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</si>
  <si>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</si>
  <si>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</si>
  <si>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</si>
  <si>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</si>
  <si>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</si>
  <si>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</si>
  <si>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</si>
  <si>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</si>
  <si>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</si>
  <si>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</si>
  <si>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</si>
  <si>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</si>
  <si>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</si>
  <si>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</si>
  <si>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</si>
  <si>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</si>
  <si>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</si>
  <si>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</si>
  <si>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</si>
  <si>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</si>
  <si>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</si>
  <si>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</si>
  <si>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</si>
  <si>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</si>
  <si>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</si>
  <si>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</si>
  <si>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</si>
  <si>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</si>
  <si>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</si>
  <si>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</si>
  <si>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</si>
  <si>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</si>
  <si>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</si>
  <si>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</si>
  <si>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</si>
  <si>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</si>
  <si>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</si>
  <si>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</si>
  <si>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</si>
  <si>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</si>
  <si>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</si>
  <si>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</si>
  <si>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</si>
  <si>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</si>
  <si>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</si>
  <si>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</si>
  <si>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</si>
  <si>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</si>
  <si>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</si>
  <si>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</si>
  <si>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</si>
  <si>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</si>
  <si>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</si>
  <si>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</si>
  <si>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</si>
  <si>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</si>
  <si>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</si>
  <si>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</si>
  <si>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</si>
  <si>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</si>
  <si>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</si>
  <si>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</si>
  <si>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</si>
  <si>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</si>
  <si>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</si>
  <si>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</si>
  <si>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</si>
  <si>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</si>
  <si>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</si>
  <si>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</si>
  <si>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</si>
  <si>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</si>
  <si>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</si>
  <si>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</si>
  <si>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</si>
  <si>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</si>
  <si>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</si>
  <si>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</si>
  <si>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</si>
  <si>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</si>
  <si>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</si>
  <si>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</si>
  <si>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</si>
  <si>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</si>
  <si>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</si>
  <si>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</si>
  <si>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</si>
  <si>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</si>
  <si>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</si>
  <si>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</si>
  <si>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</si>
  <si>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</si>
  <si>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</si>
  <si>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</si>
  <si>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</si>
  <si>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</si>
  <si>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</si>
  <si>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</si>
  <si>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</si>
  <si>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</si>
  <si>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</si>
  <si>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</si>
  <si>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</si>
  <si>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</si>
  <si>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</si>
  <si>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</si>
  <si>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</si>
  <si>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</si>
  <si>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</si>
  <si>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</si>
  <si>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</si>
  <si>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</si>
  <si>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</si>
  <si>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</si>
  <si>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</si>
  <si>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</si>
  <si>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</si>
  <si>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</si>
  <si>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</si>
  <si>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</si>
  <si>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</si>
  <si>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</si>
  <si>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</si>
  <si>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</si>
  <si>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</si>
  <si>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</si>
  <si>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</si>
  <si>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</si>
  <si>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</si>
  <si>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</si>
  <si>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</si>
  <si>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</si>
  <si>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</si>
  <si>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</si>
  <si>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</si>
  <si>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</si>
  <si>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</si>
  <si>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</si>
  <si>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</si>
  <si>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</si>
  <si>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</si>
  <si>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</si>
  <si>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</si>
  <si>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</si>
  <si>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</si>
  <si>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</si>
  <si>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</si>
  <si>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</si>
  <si>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</si>
  <si>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</si>
  <si>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</si>
  <si>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</si>
  <si>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</si>
  <si>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</si>
  <si>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</si>
  <si>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</si>
  <si>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</si>
  <si>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</si>
  <si>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</si>
  <si>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</si>
  <si>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</si>
  <si>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</si>
  <si>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</si>
  <si>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</si>
  <si>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</si>
  <si>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</si>
  <si>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</si>
  <si>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</si>
  <si>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</si>
  <si>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</si>
  <si>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</si>
  <si>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</si>
  <si>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</si>
  <si>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</si>
  <si>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</si>
  <si>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</si>
  <si>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</si>
  <si>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</si>
  <si>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</si>
  <si>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</si>
  <si>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</si>
  <si>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</si>
  <si>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</si>
  <si>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</si>
  <si>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</si>
  <si>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</si>
  <si>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</si>
  <si>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</si>
  <si>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</si>
  <si>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</si>
  <si>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</si>
  <si>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</si>
  <si>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</si>
  <si>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</si>
  <si>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</si>
  <si>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</si>
  <si>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</si>
  <si>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</si>
  <si>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</si>
  <si>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</si>
  <si>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</si>
  <si>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</si>
  <si>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</si>
  <si>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</si>
  <si>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</si>
  <si>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</si>
  <si>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</si>
  <si>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</si>
  <si>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</si>
  <si>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</si>
  <si>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</si>
  <si>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</si>
  <si>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</si>
  <si>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</si>
  <si>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</si>
  <si>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</si>
  <si>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</si>
  <si>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</si>
  <si>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</si>
  <si>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</si>
  <si>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</si>
  <si>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</si>
  <si>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</si>
  <si>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</si>
  <si>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</si>
  <si>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</si>
  <si>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</si>
  <si>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</si>
  <si>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</si>
  <si>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</si>
  <si>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</si>
  <si>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</si>
  <si>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</si>
  <si>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</si>
  <si>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</si>
  <si>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</si>
  <si>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</si>
  <si>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</si>
  <si>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</si>
  <si>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</si>
  <si>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</si>
  <si>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</si>
  <si>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</si>
  <si>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</si>
  <si>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</si>
  <si>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</si>
  <si>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</si>
  <si>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</si>
  <si>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</si>
  <si>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</si>
  <si>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</si>
  <si>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</si>
  <si>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</si>
  <si>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</si>
  <si>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</si>
  <si>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</si>
  <si>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</si>
  <si>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</si>
  <si>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</si>
  <si>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</si>
  <si>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</si>
  <si>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</si>
  <si>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</si>
  <si>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</si>
  <si>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</si>
  <si>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</si>
  <si>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</si>
  <si>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</si>
  <si>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</si>
  <si>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</si>
  <si>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</si>
  <si>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</si>
  <si>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</si>
  <si>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</si>
  <si>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</si>
  <si>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</si>
  <si>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</si>
  <si>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</si>
  <si>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</si>
  <si>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</si>
  <si>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</si>
  <si>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</si>
  <si>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</si>
  <si>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</si>
  <si>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</si>
  <si>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</si>
  <si>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</si>
  <si>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</si>
  <si>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</si>
  <si>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</si>
  <si>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</si>
  <si>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</si>
  <si>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</si>
  <si>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</si>
  <si>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</si>
  <si>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</si>
  <si>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</si>
  <si>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</si>
  <si>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</si>
  <si>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</si>
  <si>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</si>
  <si>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</si>
  <si>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</si>
  <si>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</si>
  <si>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</si>
  <si>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</si>
  <si>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</si>
  <si>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</si>
  <si>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</si>
  <si>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</si>
  <si>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</si>
  <si>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</si>
  <si>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</si>
  <si>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</si>
  <si>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</si>
  <si>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</si>
  <si>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</si>
  <si>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</si>
  <si>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</si>
  <si>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</si>
  <si>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</si>
  <si>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</si>
  <si>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</si>
  <si>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</si>
  <si>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</si>
  <si>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</si>
  <si>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</si>
  <si>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</si>
  <si>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</si>
  <si>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</si>
  <si>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</si>
  <si>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</si>
  <si>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</si>
  <si>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</si>
  <si>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</si>
  <si>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</si>
  <si>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</si>
  <si>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</si>
  <si>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</si>
  <si>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</si>
  <si>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</si>
  <si>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</si>
  <si>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</si>
  <si>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</si>
  <si>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</si>
  <si>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</si>
  <si>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</si>
  <si>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</si>
  <si>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</si>
  <si>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</si>
  <si>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</si>
  <si>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</si>
  <si>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</si>
  <si>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</si>
  <si>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</si>
  <si>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</si>
  <si>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</si>
  <si>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</si>
  <si>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</si>
  <si>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</si>
  <si>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</si>
  <si>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</si>
  <si>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</si>
  <si>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</si>
  <si>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</si>
  <si>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</si>
  <si>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</si>
  <si>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</si>
  <si>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</si>
  <si>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</si>
  <si>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</si>
  <si>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</si>
  <si>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</si>
  <si>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</si>
  <si>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</si>
  <si>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</si>
  <si>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</si>
  <si>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</si>
  <si>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</si>
  <si>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</si>
  <si>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</si>
  <si>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</si>
  <si>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</si>
  <si>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</si>
  <si>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</si>
  <si>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</si>
  <si>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</si>
  <si>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</si>
  <si>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</si>
  <si>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</si>
  <si>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</si>
  <si>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</si>
  <si>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</si>
  <si>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</si>
  <si>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</si>
  <si>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</si>
  <si>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</si>
  <si>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</si>
  <si>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</si>
  <si>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</si>
  <si>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</si>
  <si>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</si>
  <si>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</si>
  <si>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</si>
  <si>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</si>
  <si>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</si>
  <si>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</si>
  <si>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</si>
  <si>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</si>
  <si>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</si>
  <si>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</si>
  <si>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</si>
  <si>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</si>
  <si>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</si>
  <si>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</si>
  <si>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</si>
  <si>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</si>
  <si>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</si>
  <si>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</si>
  <si>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</si>
  <si>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</si>
  <si>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</si>
  <si>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</si>
  <si>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</si>
  <si>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</si>
  <si>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</si>
  <si>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</si>
  <si>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</si>
  <si>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</si>
  <si>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</si>
  <si>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</si>
  <si>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</si>
  <si>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</si>
  <si>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</si>
  <si>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</si>
  <si>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</si>
  <si>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</si>
  <si>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</si>
  <si>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</si>
  <si>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</si>
  <si>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</si>
  <si>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</si>
  <si>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</si>
  <si>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</si>
  <si>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</si>
  <si>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</si>
  <si>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</si>
  <si>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</si>
  <si>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</si>
  <si>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</si>
  <si>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</si>
  <si>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</si>
  <si>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</si>
  <si>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</si>
  <si>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</si>
  <si>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</si>
  <si>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</si>
  <si>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</si>
  <si>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</si>
  <si>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</si>
  <si>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</si>
  <si>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</si>
  <si>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</si>
  <si>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</si>
  <si>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</si>
  <si>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</si>
  <si>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</si>
  <si>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</si>
  <si>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</si>
  <si>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</si>
  <si>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</si>
  <si>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</si>
  <si>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</si>
  <si>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</si>
  <si>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</si>
  <si>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</si>
  <si>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</si>
  <si>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</si>
  <si>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</si>
  <si>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</si>
  <si>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</si>
  <si>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</si>
  <si>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</si>
  <si>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</si>
  <si>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</si>
  <si>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</si>
  <si>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</si>
  <si>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</si>
  <si>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</si>
  <si>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</si>
  <si>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</si>
  <si>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</si>
  <si>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</si>
  <si>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</si>
  <si>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</si>
  <si>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</si>
  <si>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</si>
  <si>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</si>
  <si>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</si>
  <si>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</si>
  <si>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</si>
  <si>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</si>
  <si>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</si>
  <si>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</si>
  <si>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</si>
  <si>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</si>
  <si>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</si>
  <si>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</si>
  <si>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</si>
  <si>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</si>
  <si>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</si>
  <si>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</si>
  <si>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</si>
  <si>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</si>
  <si>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</si>
  <si>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</si>
  <si>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</si>
  <si>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</si>
  <si>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</si>
  <si>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</si>
  <si>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</si>
  <si>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</si>
  <si>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</si>
  <si>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</si>
  <si>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</si>
  <si>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</si>
  <si>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</si>
  <si>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</si>
  <si>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</si>
  <si>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</si>
  <si>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</si>
  <si>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</si>
  <si>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</si>
  <si>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</si>
  <si>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</si>
  <si>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</si>
  <si>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</si>
  <si>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</si>
  <si>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</si>
  <si>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</si>
  <si>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</si>
  <si>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</si>
  <si>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</si>
  <si>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</si>
  <si>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</si>
  <si>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</si>
  <si>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</si>
  <si>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</si>
  <si>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</si>
  <si>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</si>
  <si>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</si>
  <si>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</si>
  <si>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</si>
  <si>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</si>
  <si>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</si>
  <si>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</si>
  <si>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</si>
  <si>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</si>
  <si>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</si>
  <si>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</si>
  <si>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</si>
  <si>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</si>
  <si>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</si>
  <si>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</si>
  <si>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</si>
  <si>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</si>
  <si>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</si>
  <si>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</si>
  <si>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</si>
  <si>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</si>
  <si>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</si>
  <si>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</si>
  <si>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</si>
  <si>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</si>
  <si>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</si>
  <si>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</si>
  <si>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</si>
  <si>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</si>
  <si>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</si>
  <si>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</si>
  <si>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</si>
  <si>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</si>
  <si>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</si>
  <si>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</si>
  <si>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</si>
  <si>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</si>
  <si>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</si>
  <si>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</si>
  <si>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</si>
  <si>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</si>
  <si>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</si>
  <si>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</si>
  <si>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</si>
  <si>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</si>
  <si>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</si>
  <si>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</si>
  <si>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</si>
  <si>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</si>
  <si>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</si>
  <si>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</si>
  <si>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</si>
  <si>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</si>
  <si>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</si>
  <si>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</si>
  <si>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</si>
  <si>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</si>
  <si>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</si>
  <si>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</si>
  <si>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</si>
  <si>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</si>
  <si>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</si>
  <si>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</si>
  <si>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</si>
  <si>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</si>
  <si>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</si>
  <si>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</si>
  <si>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</si>
  <si>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</si>
  <si>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</si>
  <si>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</si>
  <si>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</si>
  <si>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</si>
  <si>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</si>
  <si>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</si>
  <si>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</si>
  <si>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</si>
  <si>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</si>
  <si>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</si>
  <si>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</si>
  <si>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</si>
  <si>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</si>
  <si>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</si>
  <si>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</si>
  <si>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</si>
  <si>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</si>
  <si>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</si>
  <si>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</si>
  <si>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</si>
  <si>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</si>
  <si>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</si>
  <si>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</si>
  <si>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</si>
  <si>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</si>
  <si>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</si>
  <si>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</si>
  <si>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</si>
  <si>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</si>
  <si>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</si>
  <si>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</si>
  <si>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</si>
  <si>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</si>
  <si>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</si>
  <si>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</si>
  <si>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</si>
  <si>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</si>
  <si>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</si>
  <si>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</si>
  <si>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</si>
  <si>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</si>
  <si>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</si>
  <si>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</si>
  <si>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</si>
  <si>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</si>
  <si>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</si>
  <si>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</si>
  <si>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</si>
  <si>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</si>
  <si>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</si>
  <si>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</si>
  <si>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</si>
  <si>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</si>
  <si>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</si>
  <si>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</si>
  <si>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</si>
  <si>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</si>
  <si>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</si>
  <si>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</si>
  <si>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</si>
  <si>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</si>
  <si>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</si>
  <si>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</si>
  <si>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</si>
  <si>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</si>
  <si>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</si>
  <si>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</si>
  <si>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</si>
  <si>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</si>
  <si>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</si>
  <si>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</si>
  <si>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</si>
  <si>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</si>
  <si>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</si>
  <si>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</si>
  <si>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</si>
  <si>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</si>
  <si>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</si>
  <si>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</si>
  <si>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</si>
  <si>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</si>
  <si>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</si>
  <si>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</si>
  <si>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</si>
  <si>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</si>
  <si>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</si>
  <si>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</si>
  <si>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</si>
  <si>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</si>
  <si>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</si>
  <si>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</si>
  <si>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</si>
  <si>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</si>
  <si>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</si>
  <si>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</si>
  <si>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</si>
  <si>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</si>
  <si>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</si>
  <si>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</si>
  <si>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</si>
  <si>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</si>
  <si>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</si>
  <si>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</si>
  <si>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</si>
  <si>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</si>
  <si>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</si>
  <si>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</si>
  <si>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</si>
  <si>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</si>
  <si>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</si>
  <si>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</si>
  <si>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</si>
  <si>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</si>
  <si>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</si>
  <si>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</si>
  <si>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</si>
  <si>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</si>
  <si>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</si>
  <si>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</si>
  <si>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</si>
  <si>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</si>
  <si>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</si>
  <si>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</si>
  <si>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</si>
  <si>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</si>
  <si>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</si>
  <si>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</si>
  <si>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</si>
  <si>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</si>
  <si>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</si>
  <si>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</si>
  <si>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</si>
  <si>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</si>
  <si>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</si>
  <si>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</si>
  <si>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</si>
  <si>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</si>
  <si>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</si>
  <si>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</si>
  <si>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</si>
  <si>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</si>
  <si>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</si>
  <si>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</si>
  <si>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</si>
  <si>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</si>
  <si>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</si>
  <si>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</si>
  <si>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</si>
  <si>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</si>
  <si>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</si>
  <si>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</si>
  <si>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</si>
  <si>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</si>
  <si>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</si>
  <si>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</si>
  <si>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</si>
  <si>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</si>
  <si>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</si>
  <si>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</si>
  <si>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</si>
  <si>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</si>
  <si>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</si>
  <si>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</si>
  <si>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</si>
  <si>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</si>
  <si>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</si>
  <si>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</si>
  <si>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</si>
  <si>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</si>
  <si>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</si>
  <si>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</si>
  <si>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</si>
  <si>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</si>
  <si>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</si>
  <si>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</si>
  <si>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</si>
  <si>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</si>
  <si>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</si>
  <si>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</si>
  <si>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</si>
  <si>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</si>
  <si>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</si>
  <si>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</si>
  <si>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</si>
  <si>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</si>
  <si>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</si>
  <si>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</si>
  <si>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</si>
  <si>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</si>
  <si>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</si>
  <si>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</si>
  <si>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</si>
  <si>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</si>
  <si>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</si>
  <si>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</si>
  <si>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</si>
  <si>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</si>
  <si>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</si>
  <si>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</si>
  <si>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</si>
  <si>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</si>
  <si>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</si>
  <si>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</si>
  <si>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</si>
  <si>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</si>
  <si>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</si>
  <si>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</si>
  <si>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</si>
  <si>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</si>
  <si>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</si>
  <si>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</si>
  <si>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</si>
  <si>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</si>
  <si>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</si>
  <si>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</si>
  <si>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</si>
  <si>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</si>
  <si>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</si>
  <si>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</si>
  <si>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</si>
  <si>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</si>
  <si>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</si>
  <si>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</si>
  <si>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</si>
  <si>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</si>
  <si>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</si>
  <si>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</si>
  <si>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</si>
  <si>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</si>
  <si>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</si>
  <si>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</si>
  <si>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</si>
  <si>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</si>
  <si>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</si>
  <si>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</si>
  <si>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</si>
  <si>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</si>
  <si>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</si>
  <si>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</si>
  <si>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</si>
  <si>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</si>
  <si>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</si>
  <si>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</si>
  <si>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</si>
  <si>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</si>
  <si>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</si>
  <si>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</si>
  <si>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</si>
  <si>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</si>
  <si>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</si>
  <si>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</si>
  <si>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</si>
  <si>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</si>
  <si>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</si>
  <si>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</si>
  <si>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</si>
  <si>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</si>
  <si>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</si>
  <si>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</si>
  <si>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</si>
  <si>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</si>
  <si>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</si>
  <si>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</si>
  <si>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</si>
  <si>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</si>
  <si>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</si>
  <si>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</si>
  <si>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</si>
  <si>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</si>
  <si>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</si>
  <si>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</si>
  <si>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</si>
  <si>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</si>
  <si>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</si>
  <si>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</si>
  <si>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</si>
  <si>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</si>
  <si>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</si>
  <si>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</si>
  <si>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</si>
  <si>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</si>
  <si>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</si>
  <si>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</si>
  <si>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</si>
  <si>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</si>
  <si>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</si>
  <si>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</si>
  <si>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</si>
  <si>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</si>
  <si>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</si>
  <si>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</si>
  <si>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</si>
  <si>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</si>
  <si>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</si>
  <si>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</si>
  <si>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</si>
  <si>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</si>
  <si>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</si>
  <si>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</si>
  <si>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</si>
  <si>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</si>
  <si>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</si>
  <si>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</si>
  <si>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</si>
  <si>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</si>
  <si>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</si>
  <si>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</si>
  <si>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</si>
  <si>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</si>
  <si>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</si>
  <si>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</si>
  <si>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</si>
  <si>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</si>
  <si>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</si>
  <si>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</si>
  <si>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</si>
  <si>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</si>
  <si>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</si>
  <si>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</si>
  <si>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</si>
  <si>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</si>
  <si>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</si>
  <si>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</si>
  <si>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</si>
  <si>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</si>
  <si>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</si>
  <si>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</si>
  <si>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</si>
  <si>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</si>
  <si>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</si>
  <si>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</si>
  <si>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</si>
  <si>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</si>
  <si>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</si>
  <si>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</si>
  <si>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</si>
  <si>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</si>
  <si>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</si>
  <si>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</si>
  <si>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</si>
  <si>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</si>
  <si>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</si>
  <si>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</si>
  <si>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</si>
  <si>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</si>
  <si>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</si>
  <si>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</si>
  <si>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</si>
  <si>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</si>
  <si>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</si>
  <si>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</si>
  <si>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</si>
  <si>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</si>
  <si>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</si>
  <si>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</si>
  <si>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</si>
  <si>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</si>
  <si>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</si>
  <si>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</si>
  <si>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</si>
  <si>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</si>
  <si>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</si>
  <si>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</si>
  <si>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</si>
  <si>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</si>
  <si>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</si>
  <si>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</si>
  <si>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</si>
  <si>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</si>
  <si>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</si>
  <si>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</si>
  <si>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</si>
  <si>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</si>
  <si>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</si>
  <si>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</si>
  <si>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</si>
  <si>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</si>
  <si>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</si>
  <si>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</si>
  <si>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</si>
  <si>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</si>
  <si>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</si>
  <si>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</si>
  <si>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</si>
  <si>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</si>
  <si>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</si>
  <si>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</si>
  <si>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</si>
  <si>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</si>
  <si>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</si>
  <si>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</si>
  <si>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</si>
  <si>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</si>
  <si>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</si>
  <si>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</si>
  <si>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</si>
  <si>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</si>
  <si>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</si>
  <si>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</si>
  <si>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</si>
  <si>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</si>
  <si>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</si>
  <si>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</si>
  <si>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</si>
  <si>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</si>
  <si>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</si>
  <si>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</si>
  <si>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</si>
  <si>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</si>
  <si>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</si>
  <si>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</si>
  <si>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</si>
  <si>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</si>
  <si>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</si>
  <si>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</si>
  <si>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</si>
  <si>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</si>
  <si>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</si>
  <si>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</si>
  <si>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</si>
  <si>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</si>
  <si>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</si>
  <si>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</si>
  <si>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</si>
  <si>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</si>
  <si>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</si>
  <si>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</si>
  <si>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</si>
  <si>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</si>
  <si>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</si>
  <si>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</si>
  <si>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</si>
  <si>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</si>
  <si>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</si>
  <si>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</si>
  <si>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</si>
  <si>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</si>
  <si>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</si>
  <si>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</si>
  <si>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</si>
  <si>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</si>
  <si>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</si>
  <si>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</si>
  <si>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</si>
  <si>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</si>
  <si>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</si>
  <si>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</si>
  <si>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</si>
  <si>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</si>
  <si>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</si>
  <si>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</si>
  <si>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</si>
  <si>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</si>
  <si>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</si>
  <si>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</si>
  <si>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</si>
  <si>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</si>
  <si>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</si>
  <si>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</si>
  <si>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</si>
  <si>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</si>
  <si>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</si>
  <si>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</si>
  <si>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</si>
  <si>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</si>
  <si>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</si>
  <si>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</si>
  <si>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</si>
  <si>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</si>
  <si>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</si>
  <si>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</si>
  <si>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</si>
  <si>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</si>
  <si>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</si>
  <si>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</si>
  <si>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</si>
  <si>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</si>
  <si>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</si>
  <si>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</si>
  <si>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</si>
  <si>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</si>
  <si>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</si>
  <si>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</si>
  <si>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</si>
  <si>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</si>
  <si>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</si>
  <si>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</si>
  <si>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</si>
  <si>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</si>
  <si>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</si>
  <si>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</si>
  <si>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</si>
  <si>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</si>
  <si>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</si>
  <si>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</si>
  <si>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</si>
  <si>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</si>
  <si>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</si>
  <si>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</si>
  <si>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</si>
  <si>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</si>
  <si>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</si>
  <si>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</si>
  <si>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</si>
  <si>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</si>
  <si>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</si>
  <si>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</si>
  <si>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</si>
  <si>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</si>
  <si>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</si>
  <si>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</si>
  <si>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</si>
  <si>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</si>
  <si>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</si>
  <si>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</si>
  <si>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</si>
  <si>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</si>
  <si>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</si>
  <si>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</si>
  <si>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</si>
  <si>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</si>
  <si>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</si>
  <si>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</si>
  <si>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</si>
  <si>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</si>
  <si>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</si>
  <si>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</si>
  <si>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</si>
  <si>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</si>
  <si>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</si>
  <si>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</si>
  <si>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</si>
  <si>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</si>
  <si>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</si>
  <si>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</si>
  <si>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</si>
  <si>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</si>
  <si>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</si>
  <si>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</si>
  <si>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</si>
  <si>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</si>
  <si>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</si>
  <si>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</si>
  <si>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</si>
  <si>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</si>
  <si>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</si>
  <si>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</si>
  <si>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</si>
  <si>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</si>
  <si>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</si>
  <si>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</si>
  <si>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</si>
  <si>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</si>
  <si>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</si>
  <si>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</si>
  <si>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</si>
  <si>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</si>
  <si>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</si>
  <si>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</si>
  <si>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</si>
  <si>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</si>
  <si>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</si>
  <si>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</si>
  <si>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</si>
  <si>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</si>
  <si>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</si>
  <si>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</si>
  <si>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</si>
  <si>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</si>
  <si>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</si>
  <si>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</si>
  <si>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</si>
  <si>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</si>
  <si>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</si>
  <si>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</si>
  <si>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</si>
  <si>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</si>
  <si>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</si>
  <si>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</si>
  <si>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</si>
  <si>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</si>
  <si>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</si>
  <si>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</si>
  <si>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</si>
  <si>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</si>
  <si>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</si>
  <si>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</si>
  <si>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</si>
  <si>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</si>
  <si>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</si>
  <si>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</si>
  <si>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</si>
  <si>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</si>
  <si>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</si>
  <si>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</si>
  <si>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</si>
  <si>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</si>
  <si>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</si>
  <si>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</si>
  <si>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</si>
  <si>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</si>
  <si>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</si>
  <si>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</si>
  <si>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</si>
  <si>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</si>
  <si>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</si>
  <si>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</si>
  <si>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</si>
  <si>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</si>
  <si>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</si>
  <si>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</si>
  <si>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</si>
  <si>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</si>
  <si>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</si>
  <si>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</si>
  <si>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</si>
  <si>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</si>
  <si>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</si>
  <si>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</si>
  <si>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</si>
  <si>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</si>
  <si>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</si>
  <si>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</si>
  <si>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</si>
  <si>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</si>
  <si>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</si>
  <si>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</si>
  <si>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</si>
  <si>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</si>
  <si>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</si>
  <si>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</si>
  <si>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</si>
  <si>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</si>
  <si>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</si>
  <si>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</si>
  <si>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</si>
  <si>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</si>
  <si>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</si>
  <si>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</si>
  <si>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</si>
  <si>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</si>
  <si>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</si>
  <si>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</si>
  <si>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</si>
  <si>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</si>
  <si>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</si>
  <si>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</si>
  <si>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</si>
  <si>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</si>
  <si>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</si>
  <si>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</si>
  <si>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</si>
  <si>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</si>
  <si>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</si>
  <si>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</si>
  <si>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</si>
  <si>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</si>
  <si>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</si>
  <si>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</si>
  <si>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</si>
  <si>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</si>
  <si>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</si>
  <si>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</si>
  <si>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</si>
  <si>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</si>
  <si>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</si>
  <si>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</si>
  <si>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</si>
  <si>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</si>
  <si>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</si>
  <si>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</si>
  <si>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</si>
  <si>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</si>
  <si>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</si>
  <si>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</si>
  <si>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</si>
  <si>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</si>
  <si>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</si>
  <si>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</si>
  <si>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</si>
  <si>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</si>
  <si>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</si>
  <si>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</si>
  <si>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</si>
  <si>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</si>
  <si>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</si>
  <si>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</si>
  <si>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</si>
  <si>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</si>
  <si>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</si>
  <si>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</si>
  <si>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</si>
  <si>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</si>
  <si>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</si>
  <si>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</si>
  <si>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</si>
  <si>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</si>
  <si>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</si>
  <si>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</si>
  <si>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</si>
  <si>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</si>
  <si>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</si>
  <si>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</si>
  <si>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</si>
  <si>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</si>
  <si>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</si>
  <si>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</si>
  <si>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</si>
  <si>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</si>
  <si>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</si>
  <si>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</si>
  <si>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</si>
  <si>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</si>
  <si>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</si>
  <si>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</si>
  <si>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</si>
  <si>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</si>
  <si>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</si>
  <si>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</si>
  <si>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</si>
  <si>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</si>
  <si>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</si>
  <si>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</si>
  <si>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</si>
  <si>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</si>
  <si>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</si>
  <si>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</si>
  <si>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</si>
  <si>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</si>
  <si>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</si>
  <si>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</si>
  <si>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</si>
  <si>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</si>
  <si>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</si>
  <si>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</si>
  <si>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</si>
  <si>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</si>
  <si>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</si>
  <si>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</si>
  <si>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</si>
  <si>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</si>
  <si>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</si>
  <si>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</si>
  <si>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</si>
  <si>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</si>
  <si>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</si>
  <si>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</si>
  <si>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</si>
  <si>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</si>
  <si>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</si>
  <si>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</si>
  <si>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</si>
  <si>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</si>
  <si>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</si>
  <si>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</si>
  <si>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</si>
  <si>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</si>
  <si>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</si>
  <si>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</si>
  <si>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</si>
  <si>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</si>
  <si>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</si>
  <si>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</si>
  <si>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</si>
  <si>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</si>
  <si>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</si>
  <si>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</si>
  <si>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</si>
  <si>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</si>
  <si>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</si>
  <si>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</si>
  <si>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</si>
  <si>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</si>
  <si>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</si>
  <si>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</si>
  <si>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</si>
  <si>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</si>
  <si>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</si>
  <si>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</si>
  <si>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</si>
  <si>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</si>
  <si>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</si>
  <si>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</si>
  <si>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</si>
  <si>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</si>
  <si>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</si>
  <si>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</si>
  <si>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</si>
  <si>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</si>
  <si>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</si>
  <si>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</si>
  <si>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</si>
  <si>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</si>
  <si>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</si>
  <si>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</si>
  <si>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</si>
  <si>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</si>
  <si>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</si>
  <si>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</si>
  <si>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</si>
  <si>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</si>
  <si>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</si>
  <si>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</si>
  <si>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</si>
  <si>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</si>
  <si>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</si>
  <si>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</si>
  <si>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</si>
  <si>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</si>
  <si>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</si>
  <si>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</si>
  <si>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</si>
  <si>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</si>
  <si>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</si>
  <si>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</si>
  <si>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</si>
  <si>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</si>
  <si>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</si>
  <si>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</si>
  <si>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</si>
  <si>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</si>
  <si>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</si>
  <si>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</si>
  <si>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</si>
  <si>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</si>
  <si>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</si>
  <si>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</si>
  <si>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</si>
  <si>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</si>
  <si>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</si>
  <si>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</si>
  <si>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</si>
  <si>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</si>
  <si>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</si>
  <si>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</si>
  <si>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</si>
  <si>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</si>
  <si>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</si>
  <si>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</si>
  <si>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</si>
  <si>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</si>
  <si>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</si>
  <si>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</si>
  <si>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</si>
  <si>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</si>
  <si>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</si>
  <si>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</si>
  <si>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</si>
  <si>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</si>
  <si>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</si>
  <si>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</si>
  <si>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</si>
  <si>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</si>
  <si>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</si>
  <si>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</si>
  <si>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</si>
  <si>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</si>
  <si>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</si>
  <si>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</si>
  <si>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</si>
  <si>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</si>
  <si>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</si>
  <si>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</si>
  <si>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</si>
  <si>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</si>
  <si>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</si>
  <si>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</si>
  <si>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</si>
  <si>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</si>
  <si>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</si>
  <si>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</si>
  <si>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</si>
  <si>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</si>
  <si>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</si>
  <si>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</si>
  <si>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</si>
  <si>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</si>
  <si>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</si>
  <si>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</si>
  <si>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</si>
  <si>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</si>
  <si>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</si>
  <si>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</si>
  <si>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</si>
  <si>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</si>
  <si>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</si>
  <si>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</si>
  <si>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</si>
  <si>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</si>
  <si>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</si>
  <si>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</si>
  <si>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</si>
  <si>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</si>
  <si>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</si>
  <si>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</si>
  <si>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</si>
  <si>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</si>
  <si>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</si>
  <si>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</si>
  <si>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</si>
  <si>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</si>
  <si>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</si>
  <si>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</si>
  <si>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</si>
  <si>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</si>
  <si>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</si>
  <si>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</si>
  <si>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</si>
  <si>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</si>
  <si>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</si>
  <si>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</si>
  <si>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</si>
  <si>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</si>
  <si>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</si>
  <si>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</si>
  <si>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</si>
  <si>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</si>
  <si>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</si>
  <si>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</si>
  <si>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</si>
  <si>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</si>
  <si>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</si>
  <si>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</si>
  <si>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</si>
  <si>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</si>
  <si>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</si>
  <si>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</si>
  <si>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</si>
  <si>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</si>
  <si>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</si>
  <si>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</si>
  <si>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</si>
  <si>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</si>
  <si>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</si>
  <si>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</si>
  <si>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</si>
  <si>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</si>
  <si>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</si>
  <si>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</si>
  <si>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</si>
  <si>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</si>
  <si>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</si>
  <si>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</si>
  <si>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</si>
  <si>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</si>
  <si>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</si>
  <si>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</si>
  <si>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</si>
  <si>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</si>
  <si>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</si>
  <si>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</si>
  <si>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</si>
  <si>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</si>
  <si>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</si>
  <si>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</si>
  <si>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</si>
  <si>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</si>
  <si>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</si>
  <si>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</si>
  <si>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</si>
  <si>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</si>
  <si>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</si>
  <si>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</si>
  <si>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</si>
  <si>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</si>
  <si>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</si>
  <si>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</si>
  <si>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</si>
  <si>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</si>
  <si>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</si>
  <si>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</si>
  <si>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</si>
  <si>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</si>
  <si>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</si>
  <si>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</si>
  <si>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</si>
  <si>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</si>
  <si>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</si>
  <si>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</si>
  <si>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</si>
  <si>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</si>
  <si>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</si>
  <si>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</si>
  <si>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</si>
  <si>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</si>
  <si>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</si>
  <si>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</si>
  <si>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</si>
  <si>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</si>
  <si>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</si>
  <si>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</si>
  <si>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</si>
  <si>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</si>
  <si>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</si>
  <si>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</si>
  <si>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</si>
  <si>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</si>
  <si>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</si>
  <si>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</si>
  <si>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</si>
  <si>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</si>
  <si>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</si>
  <si>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</si>
  <si>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</si>
  <si>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</si>
  <si>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</si>
  <si>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</si>
  <si>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</si>
  <si>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</si>
  <si>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</si>
  <si>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</si>
  <si>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</si>
  <si>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</si>
  <si>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</si>
  <si>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</si>
  <si>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</si>
  <si>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</si>
  <si>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</si>
  <si>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</si>
  <si>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</si>
  <si>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</si>
  <si>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</si>
  <si>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</si>
  <si>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</si>
  <si>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</si>
  <si>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</si>
  <si>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</si>
  <si>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</si>
  <si>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</si>
  <si>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</si>
  <si>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</si>
  <si>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</si>
  <si>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</si>
  <si>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</si>
  <si>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</si>
  <si>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</si>
  <si>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</si>
  <si>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</si>
  <si>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</si>
  <si>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</si>
  <si>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</si>
  <si>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</si>
  <si>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</si>
  <si>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</si>
  <si>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</si>
  <si>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</si>
  <si>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</si>
  <si>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</si>
  <si>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</si>
  <si>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</si>
  <si>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</si>
  <si>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</si>
  <si>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</si>
  <si>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</si>
  <si>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</si>
  <si>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</si>
  <si>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</si>
  <si>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</si>
  <si>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</si>
  <si>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</si>
  <si>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</si>
  <si>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</si>
  <si>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</si>
  <si>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</si>
  <si>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</si>
  <si>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</si>
  <si>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</si>
  <si>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</si>
  <si>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</si>
  <si>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</si>
  <si>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</si>
  <si>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</si>
  <si>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</si>
  <si>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</si>
  <si>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</si>
  <si>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</si>
  <si>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</si>
  <si>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</si>
  <si>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</si>
  <si>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</si>
  <si>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</si>
  <si>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</si>
  <si>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</si>
  <si>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</si>
  <si>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</si>
  <si>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</si>
  <si>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</si>
  <si>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</si>
  <si>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</si>
  <si>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</si>
  <si>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</si>
  <si>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</si>
  <si>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</si>
  <si>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</si>
  <si>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</si>
  <si>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</si>
  <si>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</si>
  <si>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</si>
  <si>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</si>
  <si>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</si>
  <si>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</si>
  <si>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</si>
  <si>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</si>
  <si>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</si>
  <si>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</si>
  <si>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</si>
  <si>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</si>
  <si>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</si>
  <si>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</si>
  <si>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</si>
  <si>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</si>
  <si>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</si>
  <si>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</si>
  <si>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</si>
  <si>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</si>
  <si>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</si>
  <si>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</si>
  <si>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</si>
  <si>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</si>
  <si>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</si>
  <si>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</si>
  <si>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</si>
  <si>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</si>
  <si>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</si>
  <si>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</si>
  <si>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</si>
  <si>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</si>
  <si>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</si>
  <si>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</si>
  <si>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</si>
  <si>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</si>
  <si>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</si>
  <si>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</si>
  <si>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</si>
  <si>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</si>
  <si>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</si>
  <si>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</si>
  <si>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</si>
  <si>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</si>
  <si>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</si>
  <si>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</si>
  <si>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</si>
  <si>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</si>
  <si>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</si>
  <si>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</si>
  <si>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</si>
  <si>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</si>
  <si>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</si>
  <si>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</si>
  <si>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</si>
  <si>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</si>
  <si>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</si>
  <si>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</si>
  <si>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</si>
  <si>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</si>
  <si>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</si>
  <si>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</si>
  <si>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</si>
  <si>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</si>
  <si>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</si>
  <si>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</si>
  <si>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</si>
  <si>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</si>
  <si>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</si>
  <si>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</si>
  <si>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</si>
  <si>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</si>
  <si>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</si>
  <si>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</si>
  <si>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</si>
  <si>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</si>
  <si>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</si>
  <si>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</si>
  <si>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</si>
  <si>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</si>
  <si>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</si>
  <si>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</si>
  <si>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</si>
  <si>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</si>
  <si>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</si>
  <si>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</si>
  <si>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</si>
  <si>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</si>
  <si>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</si>
  <si>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</si>
  <si>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</si>
  <si>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</si>
  <si>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</si>
  <si>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</si>
  <si>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</si>
  <si>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</si>
  <si>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</si>
  <si>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</si>
  <si>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</si>
  <si>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</si>
  <si>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</si>
  <si>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</si>
  <si>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</si>
  <si>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</si>
  <si>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</si>
  <si>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</si>
  <si>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</si>
  <si>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</si>
  <si>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</si>
  <si>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</si>
  <si>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</si>
  <si>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</si>
  <si>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</si>
  <si>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</si>
  <si>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</si>
  <si>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</si>
  <si>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</si>
  <si>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</si>
  <si>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</si>
  <si>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</si>
  <si>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</si>
  <si>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</si>
  <si>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</si>
  <si>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</si>
  <si>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</si>
  <si>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</si>
  <si>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</si>
  <si>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</si>
  <si>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</si>
  <si>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</si>
  <si>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</si>
  <si>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</si>
  <si>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</si>
  <si>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</si>
  <si>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</si>
  <si>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</si>
  <si>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</si>
  <si>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</si>
  <si>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</si>
  <si>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</si>
  <si>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</si>
  <si>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</si>
  <si>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</si>
  <si>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</si>
  <si>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</si>
  <si>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</si>
  <si>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</si>
  <si>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</si>
  <si>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</si>
  <si>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</si>
  <si>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</si>
  <si>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</si>
  <si>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</si>
  <si>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</si>
  <si>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</si>
  <si>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</si>
  <si>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</si>
  <si>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</si>
  <si>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</si>
  <si>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</si>
  <si>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</si>
  <si>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</si>
  <si>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</si>
  <si>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</si>
  <si>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</si>
  <si>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</si>
  <si>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</si>
  <si>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</si>
  <si>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</si>
  <si>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</si>
  <si>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</si>
  <si>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</si>
  <si>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</si>
  <si>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</si>
  <si>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</si>
  <si>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</si>
  <si>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</si>
  <si>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</si>
  <si>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</si>
  <si>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</si>
  <si>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</si>
  <si>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</si>
  <si>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</si>
  <si>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</si>
  <si>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</si>
  <si>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</si>
  <si>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</si>
  <si>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</si>
  <si>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</si>
  <si>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</si>
  <si>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</si>
  <si>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</si>
  <si>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</si>
  <si>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</si>
  <si>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</si>
  <si>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</si>
  <si>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</si>
  <si>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</si>
  <si>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</si>
  <si>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</si>
  <si>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</si>
  <si>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</si>
  <si>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</si>
  <si>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</si>
  <si>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</si>
  <si>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</si>
  <si>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</si>
  <si>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</si>
  <si>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</si>
  <si>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</si>
  <si>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</si>
  <si>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</si>
  <si>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</si>
  <si>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</si>
  <si>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</si>
  <si>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</si>
  <si>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</si>
  <si>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</si>
  <si>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</si>
  <si>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</si>
  <si>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</si>
  <si>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</si>
  <si>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</si>
  <si>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</si>
  <si>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</si>
  <si>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</si>
  <si>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</si>
  <si>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</si>
  <si>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</si>
  <si>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</si>
  <si>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</si>
  <si>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</si>
  <si>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</si>
  <si>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</si>
  <si>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</si>
  <si>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</si>
  <si>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</si>
  <si>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</si>
  <si>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</si>
  <si>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</si>
  <si>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</si>
  <si>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</si>
  <si>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</si>
  <si>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</si>
  <si>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</si>
  <si>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</si>
  <si>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</si>
  <si>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</si>
  <si>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</si>
  <si>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</si>
  <si>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</si>
  <si>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</si>
  <si>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</si>
  <si>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</si>
  <si>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</si>
  <si>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</si>
  <si>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</si>
  <si>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</si>
  <si>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</si>
  <si>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</si>
  <si>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</si>
  <si>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</si>
  <si>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</si>
  <si>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</si>
  <si>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</si>
  <si>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</si>
  <si>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</si>
  <si>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</si>
  <si>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</si>
  <si>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</si>
  <si>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</si>
  <si>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</si>
  <si>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</si>
  <si>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</si>
  <si>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</si>
  <si>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</si>
  <si>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</si>
  <si>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</si>
  <si>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</si>
  <si>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</si>
  <si>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</si>
  <si>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</si>
  <si>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</si>
  <si>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</si>
  <si>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</si>
  <si>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</si>
  <si>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</si>
  <si>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</si>
  <si>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</si>
  <si>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</si>
  <si>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</si>
  <si>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</si>
  <si>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</si>
  <si>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</si>
  <si>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</si>
  <si>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</si>
  <si>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</si>
  <si>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</si>
  <si>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</si>
  <si>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</si>
  <si>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</si>
  <si>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</si>
  <si>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</si>
  <si>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</si>
  <si>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</si>
  <si>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</si>
  <si>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</si>
  <si>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</si>
  <si>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</si>
  <si>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</si>
  <si>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</si>
  <si>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</si>
  <si>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</si>
  <si>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</si>
  <si>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</si>
  <si>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</si>
  <si>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</si>
  <si>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</si>
  <si>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</si>
  <si>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</si>
  <si>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</si>
  <si>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</si>
  <si>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</si>
  <si>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</si>
  <si>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</si>
  <si>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</si>
  <si>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</si>
  <si>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</si>
  <si>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</si>
  <si>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</si>
  <si>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</si>
  <si>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</si>
  <si>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</si>
  <si>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</si>
  <si>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</si>
  <si>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</si>
  <si>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</si>
  <si>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</si>
  <si>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</si>
  <si>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</si>
  <si>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</si>
  <si>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</si>
  <si>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</si>
  <si>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</si>
  <si>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</si>
  <si>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</si>
  <si>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</si>
  <si>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</si>
  <si>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</si>
  <si>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</si>
  <si>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</si>
  <si>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</si>
  <si>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</si>
  <si>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</si>
  <si>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</si>
  <si>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</si>
  <si>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</si>
  <si>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</si>
  <si>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</si>
  <si>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</si>
  <si>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</si>
  <si>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</si>
  <si>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</si>
  <si>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</si>
  <si>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</si>
  <si>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</si>
  <si>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</si>
  <si>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</si>
  <si>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</si>
  <si>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</si>
  <si>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</si>
  <si>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</si>
  <si>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</si>
  <si>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</si>
  <si>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</si>
  <si>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</si>
  <si>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</si>
  <si>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</si>
  <si>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</si>
  <si>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</si>
  <si>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</si>
  <si>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</si>
  <si>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</si>
  <si>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</si>
  <si>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</si>
  <si>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</si>
  <si>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</si>
  <si>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</si>
  <si>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</si>
  <si>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</si>
  <si>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</si>
  <si>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</si>
  <si>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</si>
  <si>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</si>
  <si>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</si>
  <si>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</si>
  <si>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</si>
  <si>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</si>
  <si>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</si>
  <si>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</si>
  <si>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</si>
  <si>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</si>
  <si>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</si>
  <si>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</si>
  <si>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</si>
  <si>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</si>
  <si>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</si>
  <si>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</si>
  <si>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</si>
  <si>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</si>
  <si>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</si>
  <si>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</si>
  <si>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</si>
  <si>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</si>
  <si>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</si>
  <si>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</si>
  <si>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</si>
  <si>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</si>
  <si>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</si>
  <si>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</si>
  <si>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</si>
  <si>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</si>
  <si>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</si>
  <si>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</si>
  <si>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</si>
  <si>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</si>
  <si>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</si>
  <si>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</si>
  <si>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</si>
  <si>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</si>
  <si>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</si>
  <si>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</si>
  <si>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</si>
  <si>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</si>
  <si>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</si>
  <si>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</si>
  <si>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</si>
  <si>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</si>
  <si>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</si>
  <si>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</si>
  <si>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</si>
  <si>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</si>
  <si>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</si>
  <si>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</si>
  <si>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</si>
  <si>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</si>
  <si>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</si>
  <si>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</si>
  <si>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</si>
  <si>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</si>
  <si>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</si>
  <si>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</si>
  <si>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</si>
  <si>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</si>
  <si>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</si>
  <si>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</si>
  <si>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</si>
  <si>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</si>
  <si>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</si>
  <si>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</si>
  <si>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</si>
  <si>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</si>
  <si>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</si>
  <si>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</si>
  <si>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</si>
  <si>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</si>
  <si>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</si>
  <si>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</si>
  <si>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</si>
  <si>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</si>
  <si>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</si>
  <si>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</si>
  <si>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</si>
  <si>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</si>
  <si>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</si>
  <si>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</si>
  <si>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</si>
  <si>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</si>
  <si>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</si>
  <si>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</si>
  <si>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</si>
  <si>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</si>
  <si>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</si>
  <si>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</si>
  <si>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</si>
  <si>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</si>
  <si>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</si>
  <si>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</si>
  <si>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</si>
  <si>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</si>
  <si>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</si>
  <si>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</si>
  <si>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</si>
  <si>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</si>
  <si>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</si>
  <si>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</si>
  <si>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</si>
  <si>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</si>
  <si>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</si>
  <si>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</si>
  <si>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</si>
  <si>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</si>
  <si>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</si>
  <si>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</si>
  <si>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</si>
  <si>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</si>
  <si>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</si>
  <si>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</si>
  <si>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</si>
  <si>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</si>
  <si>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</si>
  <si>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</si>
  <si>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</si>
  <si>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</si>
  <si>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</si>
  <si>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</si>
  <si>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</si>
  <si>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</si>
  <si>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</si>
  <si>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</si>
  <si>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</si>
  <si>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</si>
  <si>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</si>
  <si>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</si>
  <si>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</si>
  <si>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</si>
  <si>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</si>
  <si>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</si>
  <si>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</si>
  <si>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</si>
  <si>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</si>
  <si>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</si>
  <si>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</si>
  <si>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</si>
  <si>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</si>
  <si>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</si>
  <si>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</si>
  <si>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</si>
  <si>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</si>
  <si>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</si>
  <si>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</si>
  <si>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</si>
  <si>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</si>
  <si>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</si>
  <si>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</si>
  <si>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</si>
  <si>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</si>
  <si>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</si>
  <si>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</si>
  <si>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</si>
  <si>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</si>
  <si>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</si>
  <si>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</si>
  <si>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</si>
  <si>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</si>
  <si>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</si>
  <si>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</si>
  <si>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</si>
  <si>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</si>
  <si>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</si>
  <si>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</si>
  <si>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</si>
  <si>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</si>
  <si>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</si>
  <si>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</si>
  <si>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</si>
  <si>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</si>
  <si>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</si>
  <si>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</si>
  <si>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</si>
  <si>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</si>
  <si>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</si>
  <si>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</si>
  <si>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</si>
  <si>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</si>
  <si>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</si>
  <si>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</si>
  <si>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</si>
  <si>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</si>
  <si>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</si>
  <si>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</si>
  <si>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</si>
  <si>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</si>
  <si>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</si>
  <si>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</si>
  <si>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</si>
  <si>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</si>
  <si>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</si>
  <si>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</si>
  <si>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</si>
  <si>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</si>
  <si>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</si>
  <si>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</si>
  <si>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</si>
  <si>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</si>
  <si>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</si>
  <si>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</si>
  <si>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</si>
  <si>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</si>
  <si>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</si>
  <si>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</si>
  <si>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</si>
  <si>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</si>
  <si>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</si>
  <si>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</si>
  <si>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</si>
  <si>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</si>
  <si>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</si>
  <si>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</si>
  <si>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</si>
  <si>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</si>
  <si>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</si>
  <si>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</si>
  <si>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</si>
  <si>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</si>
  <si>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</si>
  <si>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</si>
  <si>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</si>
  <si>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</si>
  <si>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</si>
  <si>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</si>
  <si>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</si>
  <si>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</si>
  <si>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</si>
  <si>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</si>
  <si>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</si>
  <si>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</si>
  <si>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</si>
  <si>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</si>
  <si>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</si>
  <si>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</si>
  <si>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</si>
  <si>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</si>
  <si>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</si>
  <si>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</si>
  <si>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</si>
  <si>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</si>
  <si>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</si>
  <si>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</si>
  <si>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</si>
  <si>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</si>
  <si>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</si>
  <si>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</si>
  <si>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</si>
  <si>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</si>
  <si>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</si>
  <si>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</si>
  <si>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</si>
  <si>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</si>
  <si>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</si>
  <si>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</si>
  <si>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</si>
  <si>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</si>
  <si>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</si>
  <si>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</si>
  <si>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</si>
  <si>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</si>
  <si>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</si>
  <si>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</si>
  <si>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</si>
  <si>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</si>
  <si>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</si>
  <si>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</si>
  <si>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</si>
  <si>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</si>
  <si>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</si>
  <si>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</si>
  <si>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</si>
  <si>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</si>
  <si>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</si>
  <si>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</si>
  <si>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</si>
  <si>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</si>
  <si>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</si>
  <si>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</si>
  <si>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</si>
  <si>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</si>
  <si>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</si>
  <si>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</si>
  <si>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</si>
  <si>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</si>
  <si>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</si>
  <si>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</si>
  <si>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</si>
  <si>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</si>
  <si>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</si>
  <si>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</si>
  <si>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</si>
  <si>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</si>
  <si>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</si>
  <si>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</si>
  <si>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</si>
  <si>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</si>
  <si>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</si>
  <si>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</si>
  <si>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</si>
  <si>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</si>
  <si>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</si>
  <si>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</si>
  <si>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</si>
  <si>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</si>
  <si>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</si>
  <si>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</si>
  <si>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</si>
  <si>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</si>
  <si>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</si>
  <si>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</si>
  <si>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</si>
  <si>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</si>
  <si>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</si>
  <si>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</si>
  <si>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</si>
  <si>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</si>
  <si>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</si>
  <si>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</si>
  <si>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</si>
  <si>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</si>
  <si>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</si>
  <si>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</si>
  <si>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</si>
  <si>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</si>
  <si>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</si>
  <si>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</si>
  <si>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</si>
  <si>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</si>
  <si>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</si>
  <si>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</si>
  <si>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</si>
  <si>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</si>
  <si>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</si>
  <si>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</si>
  <si>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</si>
  <si>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</si>
  <si>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</si>
  <si>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</si>
  <si>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</si>
  <si>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</si>
  <si>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</si>
  <si>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</si>
  <si>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</si>
  <si>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</si>
  <si>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</si>
  <si>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</si>
  <si>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</si>
  <si>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</si>
  <si>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</si>
  <si>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</si>
  <si>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</si>
  <si>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</si>
  <si>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</si>
  <si>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</si>
  <si>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</si>
  <si>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</si>
  <si>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</si>
  <si>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</si>
  <si>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</si>
  <si>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</si>
  <si>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</si>
  <si>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</si>
  <si>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</si>
  <si>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</si>
  <si>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</si>
  <si>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</si>
  <si>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</si>
  <si>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</si>
  <si>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</si>
  <si>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</si>
  <si>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</si>
  <si>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</si>
  <si>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</si>
  <si>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</si>
  <si>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</si>
  <si>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</si>
  <si>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</si>
  <si>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</si>
  <si>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</si>
  <si>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</si>
  <si>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</si>
  <si>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</si>
  <si>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</si>
  <si>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</si>
  <si>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</si>
  <si>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</si>
  <si>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</si>
  <si>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</si>
  <si>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</si>
  <si>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</si>
  <si>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</si>
  <si>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</si>
  <si>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</si>
  <si>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</si>
  <si>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</si>
  <si>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</si>
  <si>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</si>
  <si>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</si>
  <si>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</si>
  <si>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</si>
  <si>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</si>
  <si>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</si>
  <si>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</si>
  <si>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</si>
  <si>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</si>
  <si>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</si>
  <si>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</si>
  <si>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</si>
  <si>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</si>
  <si>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</si>
  <si>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</si>
  <si>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</si>
  <si>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</si>
  <si>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</si>
  <si>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</si>
  <si>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</si>
  <si>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</si>
  <si>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</si>
  <si>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</si>
  <si>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</si>
  <si>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</si>
  <si>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</si>
  <si>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</si>
  <si>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</si>
  <si>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</si>
  <si>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</si>
  <si>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</si>
  <si>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</si>
  <si>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</si>
  <si>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</si>
  <si>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</si>
  <si>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</si>
  <si>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</si>
  <si>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</si>
  <si>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</si>
  <si>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</si>
  <si>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</si>
  <si>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</si>
  <si>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</si>
  <si>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</si>
  <si>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</si>
  <si>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</si>
  <si>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</si>
  <si>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</si>
  <si>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</si>
  <si>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</si>
  <si>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</si>
  <si>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</si>
  <si>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</si>
  <si>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</si>
  <si>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</si>
  <si>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</si>
  <si>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</si>
  <si>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</si>
  <si>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</si>
  <si>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</si>
  <si>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</si>
  <si>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</si>
  <si>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</si>
  <si>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</si>
  <si>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</si>
  <si>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</si>
  <si>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</si>
  <si>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</si>
  <si>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</si>
  <si>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</si>
  <si>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</si>
  <si>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</si>
  <si>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</si>
  <si>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</si>
  <si>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</si>
  <si>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</si>
  <si>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</si>
  <si>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</si>
  <si>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</si>
  <si>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</si>
  <si>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</si>
  <si>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</si>
  <si>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</si>
  <si>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</si>
  <si>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</si>
  <si>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</si>
  <si>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</si>
  <si>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</si>
  <si>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</si>
  <si>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</si>
  <si>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</si>
  <si>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</si>
  <si>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</si>
  <si>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</si>
  <si>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</si>
  <si>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</si>
  <si>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</si>
  <si>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</si>
  <si>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</si>
  <si>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</si>
  <si>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</si>
  <si>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</si>
  <si>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</si>
  <si>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</si>
  <si>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</si>
  <si>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</si>
  <si>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</si>
  <si>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</si>
  <si>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</si>
  <si>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</si>
  <si>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</si>
  <si>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</si>
  <si>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</si>
  <si>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</si>
  <si>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</si>
  <si>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</si>
  <si>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</si>
  <si>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</si>
  <si>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</si>
  <si>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</si>
  <si>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</si>
  <si>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</si>
  <si>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</si>
  <si>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</si>
  <si>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</si>
  <si>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</si>
  <si>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</si>
  <si>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</si>
  <si>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</si>
  <si>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</si>
  <si>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</si>
  <si>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</si>
  <si>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</si>
  <si>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</si>
  <si>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</si>
  <si>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</si>
  <si>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</si>
  <si>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</si>
  <si>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</si>
  <si>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</si>
  <si>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</si>
  <si>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</si>
  <si>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</si>
  <si>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</si>
  <si>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</si>
  <si>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</si>
  <si>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</si>
  <si>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</si>
  <si>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</si>
  <si>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</si>
  <si>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</si>
  <si>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</si>
  <si>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</si>
  <si>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</si>
  <si>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</si>
  <si>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</si>
  <si>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</si>
  <si>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</si>
  <si>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</si>
  <si>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</si>
  <si>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</si>
  <si>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</si>
  <si>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</si>
  <si>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</si>
  <si>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</si>
  <si>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</si>
  <si>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</si>
  <si>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</si>
  <si>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</si>
  <si>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</si>
  <si>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</si>
  <si>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</si>
  <si>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</si>
  <si>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</si>
  <si>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</si>
  <si>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</si>
  <si>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</si>
  <si>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</si>
  <si>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</si>
  <si>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</si>
  <si>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</si>
  <si>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</si>
  <si>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</si>
  <si>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</si>
  <si>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</si>
  <si>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</si>
  <si>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</si>
  <si>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</si>
  <si>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</si>
  <si>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</si>
  <si>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</si>
  <si>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</si>
  <si>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</si>
  <si>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</si>
  <si>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</si>
  <si>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</si>
  <si>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</si>
  <si>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</si>
  <si>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</si>
  <si>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</si>
  <si>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</si>
  <si>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</si>
  <si>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</si>
  <si>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</si>
  <si>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</si>
  <si>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</si>
  <si>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</si>
  <si>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</si>
  <si>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</si>
  <si>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</si>
  <si>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</si>
  <si>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</si>
  <si>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</si>
  <si>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</si>
  <si>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</si>
  <si>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</si>
  <si>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</si>
  <si>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</si>
  <si>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</si>
  <si>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</si>
  <si>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</si>
  <si>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</si>
  <si>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</si>
  <si>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</si>
  <si>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</si>
  <si>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</si>
  <si>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</si>
  <si>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</si>
  <si>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</si>
  <si>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</si>
  <si>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</si>
  <si>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</si>
  <si>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</si>
  <si>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</si>
  <si>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</si>
  <si>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</si>
  <si>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</si>
  <si>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</si>
  <si>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</si>
  <si>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</si>
  <si>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</si>
  <si>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</si>
  <si>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</si>
  <si>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</si>
  <si>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</si>
  <si>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</si>
  <si>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</si>
  <si>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</si>
  <si>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</si>
  <si>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</si>
  <si>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</si>
  <si>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</si>
  <si>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</si>
  <si>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</si>
  <si>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</si>
  <si>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</si>
  <si>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</si>
  <si>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</si>
  <si>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</si>
  <si>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</si>
  <si>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</si>
  <si>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</si>
  <si>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</si>
  <si>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</si>
  <si>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</si>
  <si>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</si>
  <si>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</si>
  <si>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</si>
  <si>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</si>
  <si>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</si>
  <si>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</si>
  <si>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</si>
  <si>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</si>
  <si>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</si>
  <si>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</si>
  <si>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</si>
  <si>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</si>
  <si>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</si>
  <si>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</si>
  <si>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</si>
  <si>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</si>
  <si>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</si>
  <si>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</si>
  <si>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</si>
  <si>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</si>
  <si>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</si>
  <si>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</si>
  <si>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</si>
  <si>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</si>
  <si>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</si>
  <si>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</si>
  <si>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</si>
  <si>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</si>
  <si>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</si>
  <si>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</si>
  <si>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</si>
  <si>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</si>
  <si>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</si>
  <si>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</si>
  <si>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</si>
  <si>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</si>
  <si>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</si>
  <si>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</si>
  <si>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</si>
  <si>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</si>
  <si>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</si>
  <si>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</si>
  <si>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</si>
  <si>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</si>
  <si>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</si>
  <si>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</si>
  <si>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</si>
  <si>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</si>
  <si>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</si>
  <si>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</si>
  <si>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</si>
  <si>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</si>
  <si>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</si>
  <si>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</si>
  <si>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</si>
  <si>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</si>
  <si>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</si>
  <si>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</si>
  <si>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</si>
  <si>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</si>
  <si>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</si>
  <si>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</si>
  <si>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</si>
  <si>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</si>
  <si>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</si>
  <si>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</si>
  <si>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</si>
  <si>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</si>
  <si>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</si>
  <si>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</si>
  <si>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</si>
  <si>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</si>
  <si>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</si>
  <si>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</si>
  <si>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</si>
  <si>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</si>
  <si>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</si>
  <si>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</si>
  <si>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</si>
  <si>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</si>
  <si>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</si>
  <si>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</si>
  <si>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</si>
  <si>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</si>
  <si>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</si>
  <si>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</si>
  <si>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</si>
  <si>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</si>
  <si>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</si>
  <si>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</si>
  <si>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</si>
  <si>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</si>
  <si>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</si>
  <si>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</si>
  <si>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</si>
  <si>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</si>
  <si>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</si>
  <si>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</si>
  <si>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</si>
  <si>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</si>
  <si>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</si>
  <si>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</si>
  <si>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</si>
  <si>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</si>
  <si>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</si>
  <si>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</si>
  <si>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</si>
  <si>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</si>
  <si>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</si>
  <si>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</si>
  <si>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</si>
  <si>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</si>
  <si>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</si>
  <si>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</si>
  <si>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</si>
  <si>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</si>
  <si>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</si>
  <si>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</si>
  <si>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</si>
  <si>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</si>
  <si>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</si>
  <si>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</si>
  <si>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</si>
  <si>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</si>
  <si>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</si>
  <si>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</si>
  <si>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</si>
  <si>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</si>
  <si>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</si>
  <si>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</si>
  <si>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</si>
  <si>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</si>
  <si>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</si>
  <si>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</si>
  <si>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</si>
  <si>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</si>
  <si>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</si>
  <si>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</si>
  <si>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</si>
  <si>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</si>
  <si>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</si>
  <si>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</si>
  <si>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</si>
  <si>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</si>
  <si>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</si>
  <si>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</si>
  <si>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</si>
  <si>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</si>
  <si>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</si>
  <si>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</si>
  <si>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</si>
  <si>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</si>
  <si>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</si>
  <si>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</si>
  <si>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</si>
  <si>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</si>
  <si>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</si>
  <si>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</si>
  <si>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</si>
  <si>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</si>
  <si>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</si>
  <si>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</si>
  <si>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</si>
  <si>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</si>
  <si>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</si>
  <si>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</si>
  <si>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</si>
  <si>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</si>
  <si>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</si>
  <si>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</si>
  <si>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</si>
  <si>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</si>
  <si>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</si>
  <si>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</si>
  <si>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</si>
  <si>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</si>
  <si>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</si>
  <si>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</si>
  <si>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</si>
  <si>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</si>
  <si>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</si>
  <si>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</si>
  <si>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</si>
  <si>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</si>
  <si>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</si>
  <si>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</si>
  <si>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</si>
  <si>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</si>
  <si>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</si>
  <si>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</si>
  <si>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</si>
  <si>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</si>
  <si>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</si>
  <si>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</si>
  <si>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</si>
  <si>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</si>
  <si>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</si>
  <si>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</si>
  <si>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</si>
  <si>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</si>
  <si>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</si>
  <si>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</si>
  <si>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</si>
  <si>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</si>
  <si>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</si>
  <si>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</si>
  <si>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</si>
  <si>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</si>
  <si>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</si>
  <si>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</si>
  <si>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</si>
  <si>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</si>
  <si>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</si>
  <si>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</si>
  <si>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</si>
  <si>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</si>
  <si>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</si>
  <si>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</si>
  <si>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</si>
  <si>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</si>
  <si>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</si>
  <si>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</si>
  <si>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</si>
  <si>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</si>
  <si>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</si>
  <si>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</si>
  <si>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</si>
  <si>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</si>
  <si>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</si>
  <si>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</si>
  <si>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</si>
  <si>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</si>
  <si>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</si>
  <si>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</si>
  <si>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</si>
  <si>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</si>
  <si>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</si>
  <si>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</si>
  <si>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</si>
  <si>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</si>
  <si>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</si>
  <si>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</si>
  <si>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</si>
  <si>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</si>
  <si>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</si>
  <si>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</si>
  <si>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</si>
  <si>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</si>
  <si>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</si>
  <si>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</si>
  <si>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</si>
  <si>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</si>
  <si>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</si>
  <si>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</si>
  <si>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</si>
  <si>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</si>
  <si>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</si>
  <si>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</si>
  <si>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</si>
  <si>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</si>
  <si>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</si>
  <si>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</si>
  <si>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</si>
  <si>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</si>
  <si>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</si>
  <si>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</si>
  <si>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</si>
  <si>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</si>
  <si>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</si>
  <si>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</si>
  <si>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</si>
  <si>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</si>
  <si>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</si>
  <si>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</si>
  <si>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</si>
  <si>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</si>
  <si>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</si>
  <si>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</si>
  <si>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</si>
  <si>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</si>
  <si>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</si>
  <si>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</si>
  <si>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</si>
  <si>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</si>
  <si>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</si>
  <si>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</si>
  <si>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</si>
  <si>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</si>
  <si>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</si>
  <si>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</si>
  <si>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</si>
  <si>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</si>
  <si>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</si>
  <si>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</si>
  <si>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</si>
  <si>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</si>
  <si>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</si>
  <si>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</si>
  <si>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</si>
  <si>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</si>
  <si>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</si>
  <si>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</si>
  <si>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</si>
  <si>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</si>
  <si>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</si>
  <si>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</si>
  <si>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</si>
  <si>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</si>
  <si>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</si>
  <si>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</si>
  <si>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</si>
  <si>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</si>
  <si>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</si>
  <si>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</si>
  <si>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</si>
  <si>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</si>
  <si>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</si>
  <si>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</si>
  <si>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</si>
  <si>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</si>
  <si>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</si>
  <si>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</si>
  <si>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</si>
  <si>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</si>
  <si>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</si>
  <si>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</si>
  <si>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</si>
  <si>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</si>
  <si>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</si>
  <si>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</si>
  <si>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</si>
  <si>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</si>
  <si>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</si>
  <si>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</si>
  <si>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</si>
  <si>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</si>
  <si>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</si>
  <si>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</si>
  <si>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</si>
  <si>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</si>
  <si>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</si>
  <si>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</si>
  <si>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</si>
  <si>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</si>
  <si>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</si>
  <si>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</si>
  <si>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</si>
  <si>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</si>
  <si>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</si>
  <si>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</si>
  <si>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</si>
  <si>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</si>
  <si>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</si>
  <si>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</si>
  <si>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</si>
  <si>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</si>
  <si>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</si>
  <si>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</si>
  <si>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</si>
  <si>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</si>
  <si>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</si>
  <si>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</si>
  <si>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</si>
  <si>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</si>
  <si>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</si>
  <si>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</si>
  <si>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</si>
  <si>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</si>
  <si>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</si>
  <si>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</si>
  <si>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</si>
  <si>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</si>
  <si>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</si>
  <si>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</si>
  <si>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</si>
  <si>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</si>
  <si>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</si>
  <si>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</si>
  <si>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</si>
  <si>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</si>
  <si>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</si>
  <si>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</si>
  <si>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</si>
  <si>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</si>
  <si>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</si>
  <si>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</si>
  <si>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</si>
  <si>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</si>
  <si>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</si>
  <si>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</si>
  <si>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</si>
  <si>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</si>
  <si>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</si>
  <si>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</si>
  <si>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</si>
  <si>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</si>
  <si>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</si>
  <si>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</si>
  <si>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</si>
  <si>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</si>
  <si>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</si>
  <si>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</si>
  <si>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</si>
  <si>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</si>
  <si>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</si>
  <si>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</si>
  <si>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</si>
  <si>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</si>
  <si>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</si>
  <si>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</si>
  <si>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</si>
  <si>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</si>
  <si>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</si>
  <si>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</si>
  <si>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</si>
  <si>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</si>
  <si>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</si>
  <si>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</si>
  <si>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</si>
  <si>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</si>
  <si>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</si>
  <si>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</si>
  <si>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</si>
  <si>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</si>
  <si>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</si>
  <si>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</si>
  <si>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</si>
  <si>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</si>
  <si>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</si>
  <si>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</si>
  <si>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</si>
  <si>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</si>
  <si>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</si>
  <si>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</si>
  <si>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</si>
  <si>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</si>
  <si>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</si>
  <si>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</si>
  <si>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</si>
  <si>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</si>
  <si>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</si>
  <si>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</si>
  <si>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</si>
  <si>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</si>
  <si>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</si>
  <si>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</si>
  <si>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</si>
  <si>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</si>
  <si>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</si>
  <si>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</si>
  <si>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</si>
  <si>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</si>
  <si>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</si>
  <si>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</si>
  <si>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</si>
  <si>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</si>
  <si>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</si>
  <si>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</si>
  <si>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</si>
  <si>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</si>
  <si>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</si>
  <si>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</si>
  <si>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</si>
  <si>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</si>
  <si>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</si>
  <si>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</si>
  <si>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</si>
  <si>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</si>
  <si>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</si>
  <si>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</si>
  <si>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</si>
  <si>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</si>
  <si>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</si>
  <si>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</si>
  <si>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</si>
  <si>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</si>
  <si>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</si>
  <si>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</si>
  <si>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</si>
  <si>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</si>
  <si>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</si>
  <si>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</si>
  <si>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</si>
  <si>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</si>
  <si>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</si>
  <si>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</si>
  <si>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</si>
  <si>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</si>
  <si>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</si>
  <si>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</si>
  <si>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</si>
  <si>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</si>
  <si>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</si>
  <si>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</si>
  <si>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</si>
  <si>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</si>
  <si>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</si>
  <si>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</si>
  <si>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</si>
  <si>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</si>
  <si>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</si>
  <si>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</si>
  <si>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</si>
  <si>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</si>
  <si>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</si>
  <si>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</si>
  <si>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</si>
  <si>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</si>
  <si>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</si>
  <si>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</si>
  <si>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</si>
  <si>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</si>
  <si>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</si>
  <si>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</si>
  <si>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</si>
  <si>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</si>
  <si>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</si>
  <si>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</si>
  <si>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</si>
  <si>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</si>
  <si>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</si>
  <si>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</si>
  <si>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</si>
  <si>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</si>
  <si>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</si>
  <si>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</si>
  <si>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</si>
  <si>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</si>
  <si>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</si>
  <si>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</si>
  <si>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</si>
  <si>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</si>
  <si>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</si>
  <si>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</si>
  <si>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</si>
  <si>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</si>
  <si>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</si>
  <si>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</si>
  <si>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</si>
  <si>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</si>
  <si>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</si>
  <si>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</si>
  <si>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</si>
  <si>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</si>
  <si>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</si>
  <si>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</si>
  <si>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</si>
  <si>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</si>
  <si>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</si>
  <si>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</si>
  <si>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</si>
  <si>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</si>
  <si>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</si>
  <si>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</si>
  <si>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</si>
  <si>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</si>
  <si>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</si>
  <si>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</si>
  <si>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</si>
  <si>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</si>
  <si>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</si>
  <si>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</si>
  <si>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</si>
  <si>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</si>
  <si>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</si>
  <si>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</si>
  <si>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</si>
  <si>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</si>
  <si>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</si>
  <si>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</si>
  <si>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</si>
  <si>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</si>
  <si>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</si>
  <si>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</si>
  <si>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</si>
  <si>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</si>
  <si>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</si>
  <si>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</si>
  <si>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</si>
  <si>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</si>
  <si>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</si>
  <si>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</si>
  <si>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</si>
  <si>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</si>
  <si>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</si>
  <si>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</si>
  <si>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</si>
  <si>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</si>
  <si>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</si>
  <si>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</si>
  <si>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</si>
  <si>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</si>
  <si>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</si>
  <si>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</si>
  <si>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</si>
  <si>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</si>
  <si>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</si>
  <si>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</si>
  <si>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</si>
  <si>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</si>
  <si>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</si>
  <si>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</si>
  <si>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</si>
  <si>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</si>
  <si>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</si>
  <si>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</si>
  <si>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</si>
  <si>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</si>
  <si>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</si>
  <si>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</si>
  <si>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</si>
  <si>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</si>
  <si>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</si>
  <si>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</si>
  <si>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</si>
  <si>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</si>
  <si>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</si>
  <si>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</si>
  <si>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</si>
  <si>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</si>
  <si>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</si>
  <si>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</si>
  <si>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</si>
  <si>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</si>
  <si>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</si>
  <si>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</si>
  <si>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</si>
  <si>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</si>
  <si>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</si>
  <si>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</si>
  <si>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</si>
  <si>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</si>
  <si>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</si>
  <si>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</si>
  <si>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</si>
  <si>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</si>
  <si>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</si>
  <si>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</si>
  <si>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</si>
  <si>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</si>
  <si>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</si>
  <si>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</si>
  <si>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</si>
  <si>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</si>
  <si>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</si>
  <si>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</si>
  <si>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</si>
  <si>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</si>
  <si>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</si>
  <si>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</si>
  <si>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</si>
  <si>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</si>
  <si>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</si>
  <si>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</si>
  <si>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</si>
  <si>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</si>
  <si>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</si>
  <si>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</si>
  <si>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</si>
  <si>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</si>
  <si>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</si>
  <si>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</si>
  <si>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</si>
  <si>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</si>
  <si>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</si>
  <si>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</si>
  <si>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</si>
  <si>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</si>
  <si>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</si>
  <si>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</si>
  <si>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</si>
  <si>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</si>
  <si>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</si>
  <si>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</si>
  <si>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</si>
  <si>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</si>
  <si>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</si>
  <si>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</si>
  <si>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</si>
  <si>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</si>
  <si>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</si>
  <si>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</si>
  <si>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</si>
  <si>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</si>
  <si>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</si>
  <si>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</si>
  <si>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</si>
  <si>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</si>
  <si>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</si>
  <si>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</si>
  <si>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</si>
  <si>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</si>
  <si>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</si>
  <si>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</si>
  <si>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</si>
  <si>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</si>
  <si>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</si>
  <si>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</si>
  <si>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</si>
  <si>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</si>
  <si>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</si>
  <si>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</si>
  <si>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</si>
  <si>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</si>
  <si>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</si>
  <si>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</si>
  <si>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</si>
  <si>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</si>
  <si>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</si>
  <si>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</si>
  <si>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</si>
  <si>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</si>
  <si>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</si>
  <si>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</si>
  <si>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</si>
  <si>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</si>
  <si>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</si>
  <si>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</si>
  <si>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</si>
  <si>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</si>
  <si>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</si>
  <si>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</si>
  <si>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</si>
  <si>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</si>
  <si>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</si>
  <si>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</si>
  <si>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</si>
  <si>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</si>
  <si>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</si>
  <si>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</si>
  <si>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</si>
  <si>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</si>
  <si>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</si>
  <si>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</si>
  <si>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</si>
  <si>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</si>
  <si>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</si>
  <si>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</si>
  <si>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</si>
  <si>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</si>
  <si>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</si>
  <si>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</si>
  <si>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</si>
  <si>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</si>
  <si>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</si>
  <si>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</si>
  <si>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</si>
  <si>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</si>
  <si>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</si>
  <si>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</si>
  <si>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</si>
  <si>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</si>
  <si>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</si>
  <si>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</si>
  <si>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</si>
  <si>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</si>
  <si>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</si>
  <si>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</si>
  <si>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</si>
  <si>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</si>
  <si>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</si>
  <si>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</si>
  <si>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</si>
  <si>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</si>
  <si>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</si>
  <si>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</si>
  <si>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</si>
  <si>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</si>
  <si>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</si>
  <si>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</si>
  <si>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</si>
  <si>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</si>
  <si>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</si>
  <si>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</si>
  <si>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</si>
  <si>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</si>
  <si>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</si>
  <si>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</si>
  <si>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</si>
  <si>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</si>
  <si>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</si>
  <si>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</si>
  <si>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</si>
  <si>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</si>
  <si>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</si>
  <si>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</si>
  <si>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</si>
  <si>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</si>
  <si>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</si>
  <si>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</si>
  <si>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</si>
  <si>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</si>
  <si>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</si>
  <si>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</si>
  <si>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</si>
  <si>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</si>
  <si>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</si>
  <si>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</si>
  <si>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</si>
  <si>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</si>
  <si>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</si>
  <si>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</si>
  <si>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</si>
  <si>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</si>
  <si>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</si>
  <si>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</si>
  <si>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</si>
  <si>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</si>
  <si>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</si>
  <si>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</si>
  <si>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</si>
  <si>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</si>
  <si>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</si>
  <si>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</si>
  <si>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</si>
  <si>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</si>
  <si>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</si>
  <si>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</si>
  <si>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</si>
  <si>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</si>
  <si>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</si>
  <si>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</si>
  <si>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</si>
  <si>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</si>
  <si>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</si>
  <si>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</si>
  <si>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</si>
  <si>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</si>
  <si>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</si>
  <si>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</si>
  <si>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</si>
  <si>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</si>
  <si>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</si>
  <si>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</si>
  <si>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</si>
  <si>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</si>
  <si>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</si>
  <si>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</si>
  <si>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</si>
  <si>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</si>
  <si>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</si>
  <si>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</si>
  <si>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</si>
  <si>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</si>
  <si>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</si>
  <si>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</si>
  <si>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</si>
  <si>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</si>
  <si>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</si>
  <si>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</si>
  <si>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</si>
  <si>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</si>
  <si>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</si>
  <si>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</si>
  <si>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</si>
  <si>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</si>
  <si>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</si>
  <si>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</si>
  <si>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</si>
  <si>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</si>
  <si>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</si>
  <si>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</si>
  <si>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</si>
  <si>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</si>
  <si>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</si>
  <si>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</si>
  <si>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</si>
  <si>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</si>
  <si>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</si>
  <si>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</si>
  <si>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</si>
  <si>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</si>
  <si>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</si>
  <si>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</si>
  <si>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</si>
  <si>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</si>
  <si>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</si>
  <si>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</si>
  <si>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</si>
  <si>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</si>
  <si>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</si>
  <si>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</si>
  <si>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</si>
  <si>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</si>
  <si>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</si>
  <si>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</si>
  <si>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</si>
  <si>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</si>
  <si>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</si>
  <si>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</si>
  <si>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</si>
  <si>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</si>
  <si>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</si>
  <si>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</si>
  <si>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</si>
  <si>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</si>
  <si>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</si>
  <si>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</si>
  <si>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</si>
  <si>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</si>
  <si>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</si>
  <si>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</si>
  <si>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</si>
  <si>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</si>
  <si>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</si>
  <si>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</si>
  <si>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</si>
  <si>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</si>
  <si>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</si>
  <si>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</si>
  <si>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</si>
  <si>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</si>
  <si>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</si>
  <si>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</si>
  <si>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</si>
  <si>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</si>
  <si>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</si>
  <si>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</si>
  <si>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</si>
  <si>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</si>
  <si>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</si>
  <si>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</si>
  <si>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</si>
  <si>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</si>
  <si>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</si>
  <si>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</si>
  <si>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</si>
  <si>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</si>
  <si>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</si>
  <si>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</si>
  <si>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</si>
  <si>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</si>
  <si>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</si>
  <si>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</si>
  <si>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</si>
  <si>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</si>
  <si>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</si>
  <si>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</si>
  <si>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</si>
  <si>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</si>
  <si>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</si>
  <si>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</si>
  <si>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</si>
  <si>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</si>
  <si>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</si>
  <si>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</si>
  <si>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</si>
  <si>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</si>
  <si>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</si>
  <si>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</si>
  <si>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</si>
  <si>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</si>
  <si>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</si>
  <si>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</si>
  <si>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</si>
  <si>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</si>
  <si>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</si>
  <si>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</si>
  <si>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</si>
  <si>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</si>
  <si>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</si>
  <si>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</si>
  <si>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</si>
  <si>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</si>
  <si>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</si>
  <si>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</si>
  <si>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</si>
  <si>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</si>
  <si>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</si>
  <si>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</si>
  <si>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</si>
  <si>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</si>
  <si>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</si>
  <si>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</si>
  <si>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</si>
  <si>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</si>
  <si>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</si>
  <si>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</si>
  <si>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</si>
  <si>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</si>
  <si>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</si>
  <si>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</si>
  <si>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</si>
  <si>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</si>
  <si>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</si>
  <si>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</si>
  <si>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</si>
  <si>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</si>
  <si>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</si>
  <si>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</si>
  <si>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</si>
  <si>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</si>
  <si>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</si>
  <si>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</si>
  <si>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</si>
  <si>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</si>
  <si>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</si>
  <si>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</si>
  <si>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</si>
  <si>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</si>
  <si>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</si>
  <si>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</si>
  <si>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</si>
  <si>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</si>
  <si>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</si>
  <si>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</si>
  <si>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</si>
  <si>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</si>
  <si>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</si>
  <si>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</si>
  <si>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</si>
  <si>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</si>
  <si>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</si>
  <si>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</si>
  <si>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</si>
  <si>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</si>
  <si>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</si>
  <si>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</si>
  <si>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</si>
  <si>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</si>
  <si>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</si>
  <si>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</si>
  <si>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</si>
  <si>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</si>
  <si>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</si>
  <si>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</si>
  <si>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</si>
  <si>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</si>
  <si>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</si>
  <si>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</si>
  <si>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</si>
  <si>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</si>
  <si>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</si>
  <si>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</si>
  <si>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</si>
  <si>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</si>
  <si>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</si>
  <si>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</si>
  <si>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</si>
  <si>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</si>
  <si>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</si>
  <si>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</si>
  <si>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</si>
  <si>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</si>
  <si>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</si>
  <si>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</si>
  <si>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</si>
  <si>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</si>
  <si>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</si>
  <si>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</si>
  <si>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</si>
  <si>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</si>
  <si>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</si>
  <si>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</si>
  <si>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</si>
  <si>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</si>
  <si>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</si>
  <si>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</si>
  <si>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</si>
  <si>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</si>
  <si>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</si>
  <si>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</si>
  <si>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</si>
  <si>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</si>
  <si>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</si>
  <si>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</si>
  <si>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</si>
  <si>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</si>
  <si>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</si>
  <si>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</si>
  <si>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</si>
  <si>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</si>
  <si>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</si>
  <si>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</si>
  <si>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</si>
  <si>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</si>
  <si>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</si>
  <si>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</si>
  <si>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</si>
  <si>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</si>
  <si>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</si>
  <si>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</si>
  <si>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</si>
  <si>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</si>
  <si>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</si>
  <si>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</si>
  <si>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</si>
  <si>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</si>
  <si>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</si>
  <si>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</si>
  <si>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</si>
  <si>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</si>
  <si>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</si>
  <si>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</si>
  <si>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</si>
  <si>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</si>
  <si>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</si>
  <si>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</si>
  <si>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</si>
  <si>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</si>
  <si>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</si>
  <si>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</si>
  <si>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</si>
  <si>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</si>
  <si>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</si>
  <si>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</si>
  <si>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</si>
  <si>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</si>
  <si>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</si>
  <si>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</si>
  <si>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</si>
  <si>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</si>
  <si>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</si>
  <si>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</si>
  <si>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</si>
  <si>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</si>
  <si>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</si>
  <si>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</si>
  <si>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</si>
  <si>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</si>
  <si>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</si>
  <si>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</si>
  <si>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</si>
  <si>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</si>
  <si>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</si>
  <si>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</si>
  <si>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</si>
  <si>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</si>
  <si>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</si>
  <si>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</si>
  <si>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</si>
  <si>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</si>
  <si>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</si>
  <si>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</si>
  <si>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</si>
  <si>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</si>
  <si>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</si>
  <si>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</si>
  <si>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</si>
  <si>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</si>
  <si>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</si>
  <si>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</si>
  <si>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</si>
  <si>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</si>
  <si>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</si>
  <si>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</si>
  <si>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</si>
  <si>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</si>
  <si>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</si>
  <si>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</si>
  <si>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</si>
  <si>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</si>
  <si>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</si>
  <si>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</si>
  <si>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</si>
  <si>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</si>
  <si>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</si>
  <si>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</si>
  <si>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</si>
  <si>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</si>
  <si>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</si>
  <si>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</si>
  <si>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</si>
  <si>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</si>
  <si>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</si>
  <si>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</si>
  <si>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</si>
  <si>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</si>
  <si>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</si>
  <si>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</si>
  <si>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</si>
  <si>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</si>
  <si>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</si>
  <si>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</si>
  <si>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</si>
  <si>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</si>
  <si>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</si>
  <si>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</si>
  <si>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</si>
  <si>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</si>
  <si>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</si>
  <si>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</si>
  <si>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</si>
  <si>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</si>
  <si>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</si>
  <si>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</si>
  <si>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</si>
  <si>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</si>
  <si>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</si>
  <si>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</si>
  <si>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</si>
  <si>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</si>
  <si>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</si>
  <si>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</si>
  <si>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</si>
  <si>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</si>
  <si>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</si>
  <si>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</si>
  <si>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</si>
  <si>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</si>
  <si>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</si>
  <si>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</si>
  <si>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</si>
  <si>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</si>
  <si>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</si>
  <si>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</si>
  <si>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</si>
  <si>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</si>
  <si>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</si>
  <si>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</si>
  <si>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</si>
  <si>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</si>
  <si>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</si>
  <si>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</si>
  <si>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</si>
  <si>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</si>
  <si>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</si>
  <si>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</si>
  <si>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</si>
  <si>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</si>
  <si>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</si>
  <si>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</si>
  <si>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</si>
  <si>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</si>
  <si>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</si>
  <si>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</si>
  <si>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</si>
  <si>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</si>
  <si>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</si>
  <si>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</si>
  <si>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</si>
  <si>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</si>
  <si>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</si>
  <si>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</si>
  <si>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</si>
  <si>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</si>
  <si>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</si>
  <si>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</si>
  <si>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</si>
  <si>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</si>
  <si>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</si>
  <si>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</si>
  <si>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</si>
  <si>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</si>
  <si>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</si>
  <si>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</si>
  <si>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</si>
  <si>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</si>
  <si>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</si>
  <si>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</si>
  <si>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</si>
  <si>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</si>
  <si>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</si>
  <si>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</si>
  <si>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</si>
  <si>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</si>
  <si>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</si>
  <si>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</si>
  <si>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</si>
  <si>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</si>
  <si>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</si>
  <si>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</si>
  <si>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</si>
  <si>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</si>
  <si>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</si>
  <si>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</si>
  <si>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</si>
  <si>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</si>
  <si>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</si>
  <si>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</si>
  <si>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</si>
  <si>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</si>
  <si>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</si>
  <si>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</si>
  <si>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</si>
  <si>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</si>
  <si>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</si>
  <si>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</si>
  <si>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</si>
  <si>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</si>
  <si>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</si>
  <si>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</si>
  <si>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</si>
  <si>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</si>
  <si>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</si>
  <si>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</si>
  <si>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</si>
  <si>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</si>
  <si>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</si>
  <si>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</si>
  <si>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</si>
  <si>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</si>
  <si>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</si>
  <si>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</si>
  <si>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</si>
  <si>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</si>
  <si>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</si>
  <si>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</si>
  <si>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</si>
  <si>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</si>
  <si>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</si>
  <si>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</si>
  <si>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</si>
  <si>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</si>
  <si>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</si>
  <si>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</si>
  <si>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</si>
  <si>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</si>
  <si>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</si>
  <si>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</si>
  <si>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</si>
  <si>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</si>
  <si>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</si>
  <si>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</si>
  <si>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</si>
  <si>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</si>
  <si>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</si>
  <si>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</si>
  <si>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</si>
  <si>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</si>
  <si>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</si>
  <si>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</si>
  <si>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</si>
  <si>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</si>
  <si>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</si>
  <si>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</si>
  <si>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</si>
  <si>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</si>
  <si>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</si>
  <si>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</si>
  <si>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</si>
  <si>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</si>
  <si>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</si>
  <si>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</si>
  <si>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</si>
  <si>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</si>
  <si>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</si>
  <si>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</si>
  <si>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</si>
  <si>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</si>
  <si>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</si>
  <si>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</si>
  <si>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</si>
  <si>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</si>
  <si>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</si>
  <si>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</si>
  <si>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</si>
  <si>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</si>
  <si>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</si>
  <si>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</si>
  <si>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</si>
  <si>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</si>
  <si>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</si>
  <si>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</si>
  <si>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</si>
  <si>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</si>
  <si>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</si>
  <si>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</si>
  <si>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</si>
  <si>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</si>
  <si>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</si>
  <si>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</si>
  <si>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</si>
  <si>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</si>
  <si>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</si>
  <si>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</si>
  <si>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</si>
  <si>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</si>
  <si>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</si>
  <si>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</si>
  <si>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</si>
  <si>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</si>
  <si>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</si>
  <si>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</si>
  <si>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</si>
  <si>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</si>
  <si>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</si>
  <si>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</si>
  <si>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</si>
  <si>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</si>
  <si>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</si>
  <si>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</si>
  <si>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</si>
  <si>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</si>
  <si>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</si>
  <si>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</si>
  <si>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</si>
  <si>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</si>
  <si>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</si>
  <si>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</si>
  <si>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</si>
  <si>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</si>
  <si>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</si>
  <si>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</si>
  <si>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</si>
  <si>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</si>
  <si>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</si>
  <si>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</si>
  <si>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</si>
  <si>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</si>
  <si>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</si>
  <si>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</si>
  <si>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</si>
  <si>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</si>
  <si>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</si>
  <si>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</si>
  <si>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</si>
  <si>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</si>
  <si>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</si>
  <si>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</si>
  <si>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</si>
  <si>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</si>
  <si>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</si>
  <si>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</si>
  <si>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</si>
  <si>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</si>
  <si>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</si>
  <si>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</si>
  <si>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</si>
  <si>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</si>
  <si>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</si>
  <si>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</si>
  <si>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</si>
  <si>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</si>
  <si>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</si>
  <si>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</si>
  <si>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</si>
  <si>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</si>
  <si>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</si>
  <si>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</si>
  <si>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</si>
  <si>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</si>
  <si>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</si>
  <si>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</si>
  <si>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</si>
  <si>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</si>
  <si>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</si>
  <si>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</si>
  <si>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</si>
  <si>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</si>
  <si>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</si>
  <si>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</si>
  <si>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</si>
  <si>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</si>
  <si>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</si>
  <si>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</si>
  <si>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</si>
  <si>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</si>
  <si>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</si>
  <si>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</si>
  <si>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</si>
  <si>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</si>
  <si>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</si>
  <si>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</si>
  <si>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</si>
  <si>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</si>
  <si>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</si>
  <si>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</si>
  <si>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</si>
  <si>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</si>
  <si>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</si>
  <si>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</si>
  <si>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</si>
  <si>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</si>
  <si>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</si>
  <si>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</si>
  <si>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</si>
  <si>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</si>
  <si>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</si>
  <si>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</si>
  <si>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</si>
  <si>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</si>
  <si>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</si>
  <si>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</si>
  <si>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</si>
  <si>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</si>
  <si>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</si>
  <si>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</si>
  <si>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</si>
  <si>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</si>
  <si>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</si>
  <si>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</si>
  <si>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</si>
  <si>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</si>
  <si>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</si>
  <si>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</si>
  <si>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</si>
  <si>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</si>
  <si>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</si>
  <si>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</si>
  <si>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</si>
  <si>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</si>
  <si>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</si>
  <si>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</si>
  <si>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</si>
  <si>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</si>
  <si>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</si>
  <si>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</si>
  <si>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</si>
  <si>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</si>
  <si>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</si>
  <si>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</si>
  <si>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</si>
  <si>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</si>
  <si>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</si>
  <si>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</si>
  <si>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</si>
  <si>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</si>
  <si>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</si>
  <si>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</si>
  <si>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</si>
  <si>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</si>
  <si>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</si>
  <si>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</si>
  <si>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</si>
  <si>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</si>
  <si>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</si>
  <si>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</si>
  <si>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</si>
  <si>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</si>
  <si>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</si>
  <si>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</si>
  <si>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</si>
  <si>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</si>
  <si>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</si>
  <si>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</si>
  <si>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</si>
  <si>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</si>
  <si>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</si>
  <si>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</si>
  <si>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</si>
  <si>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</si>
  <si>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</si>
  <si>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</si>
  <si>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</si>
  <si>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</si>
  <si>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</si>
  <si>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</si>
  <si>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</si>
  <si>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</si>
  <si>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</si>
  <si>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</si>
  <si>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</si>
  <si>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</si>
  <si>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</si>
  <si>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</si>
  <si>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</si>
  <si>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</si>
  <si>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</si>
  <si>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</si>
  <si>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</si>
  <si>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</si>
  <si>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</si>
  <si>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</si>
  <si>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</si>
  <si>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</si>
  <si>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</si>
  <si>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</si>
  <si>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</si>
  <si>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</si>
  <si>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</si>
  <si>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</si>
  <si>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</si>
  <si>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</si>
  <si>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</si>
  <si>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</si>
  <si>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</si>
  <si>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</si>
  <si>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</si>
  <si>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</si>
  <si>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</si>
  <si>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</si>
  <si>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</si>
  <si>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</si>
  <si>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</si>
  <si>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</si>
  <si>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</si>
  <si>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</si>
  <si>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</si>
  <si>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</si>
  <si>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</si>
  <si>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</si>
  <si>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</si>
  <si>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</si>
  <si>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</si>
  <si>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</si>
  <si>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</si>
  <si>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</si>
  <si>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</si>
  <si>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</si>
  <si>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</si>
  <si>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</si>
  <si>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</si>
  <si>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</si>
  <si>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</si>
  <si>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</si>
  <si>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</si>
  <si>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</si>
  <si>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</si>
  <si>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</si>
  <si>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</si>
  <si>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</si>
  <si>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</si>
  <si>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</si>
  <si>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</si>
  <si>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</si>
  <si>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</si>
  <si>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</si>
  <si>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</si>
  <si>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</si>
  <si>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</si>
  <si>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</si>
  <si>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</si>
  <si>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</si>
  <si>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</si>
  <si>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</si>
  <si>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</si>
  <si>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</si>
  <si>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</si>
  <si>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</si>
  <si>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</si>
  <si>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</si>
  <si>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</si>
  <si>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</si>
  <si>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</si>
  <si>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</si>
  <si>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</si>
  <si>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</si>
  <si>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</si>
  <si>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</si>
  <si>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</si>
  <si>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</si>
  <si>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</si>
  <si>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</si>
  <si>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</si>
  <si>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</si>
  <si>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</si>
  <si>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</si>
  <si>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</si>
  <si>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</si>
  <si>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</si>
  <si>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</si>
  <si>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</si>
  <si>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</si>
  <si>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</si>
  <si>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</si>
  <si>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</si>
  <si>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</si>
  <si>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</si>
  <si>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</si>
  <si>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</si>
  <si>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</si>
  <si>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</si>
  <si>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</si>
  <si>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</si>
  <si>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</si>
  <si>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</si>
  <si>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</si>
  <si>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</si>
  <si>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</si>
  <si>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</si>
  <si>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</si>
  <si>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</si>
  <si>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</si>
  <si>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</si>
  <si>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</si>
  <si>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</si>
  <si>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</si>
  <si>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</si>
  <si>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</si>
  <si>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</si>
  <si>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</si>
  <si>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</si>
  <si>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</si>
  <si>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</si>
  <si>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</si>
  <si>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</si>
  <si>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</si>
  <si>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</si>
  <si>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</si>
  <si>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</si>
  <si>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</si>
  <si>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</si>
  <si>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</si>
  <si>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</si>
  <si>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</si>
  <si>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</si>
  <si>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</si>
  <si>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</si>
  <si>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</si>
  <si>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</si>
  <si>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</si>
  <si>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</si>
  <si>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</si>
  <si>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</si>
  <si>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</si>
  <si>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</si>
  <si>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</si>
  <si>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</si>
  <si>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</si>
  <si>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</si>
  <si>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</si>
  <si>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</si>
  <si>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</si>
  <si>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</si>
  <si>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</si>
  <si>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</si>
  <si>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</si>
  <si>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</si>
  <si>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</si>
  <si>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</si>
  <si>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</si>
  <si>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</si>
  <si>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</si>
  <si>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</si>
  <si>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</si>
  <si>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</si>
  <si>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</si>
  <si>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</si>
  <si>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</si>
  <si>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</si>
  <si>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</si>
  <si>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</si>
  <si>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</si>
  <si>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</si>
  <si>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</si>
  <si>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</si>
  <si>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</si>
  <si>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</si>
  <si>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</si>
  <si>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</si>
  <si>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</si>
  <si>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</si>
  <si>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</si>
  <si>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</si>
  <si>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</si>
  <si>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</si>
  <si>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</si>
  <si>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</si>
  <si>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</si>
  <si>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</si>
  <si>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</si>
  <si>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</si>
  <si>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</si>
  <si>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</si>
  <si>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</si>
  <si>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</si>
  <si>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</si>
  <si>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</si>
  <si>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</si>
  <si>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</si>
  <si>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</si>
  <si>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</si>
  <si>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</si>
  <si>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</si>
  <si>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</si>
  <si>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</si>
  <si>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</si>
  <si>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</si>
  <si>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</si>
  <si>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</si>
  <si>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</si>
  <si>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</si>
  <si>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</si>
  <si>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</si>
  <si>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</si>
  <si>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</si>
  <si>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</si>
  <si>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</si>
  <si>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</si>
  <si>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</si>
  <si>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</si>
  <si>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</si>
  <si>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</si>
  <si>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</si>
  <si>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</si>
  <si>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</si>
  <si>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</si>
  <si>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</si>
  <si>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</si>
  <si>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</si>
  <si>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</si>
  <si>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</si>
  <si>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</si>
  <si>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</si>
  <si>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</si>
  <si>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</si>
  <si>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</si>
  <si>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</si>
  <si>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</si>
  <si>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</si>
  <si>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</si>
  <si>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</si>
  <si>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</si>
  <si>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</si>
  <si>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</si>
  <si>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</si>
  <si>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</si>
  <si>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</si>
  <si>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</si>
  <si>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</si>
  <si>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</si>
  <si>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</si>
  <si>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</si>
  <si>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</si>
  <si>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</si>
  <si>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</si>
  <si>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</si>
  <si>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</si>
  <si>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</si>
  <si>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</si>
  <si>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</si>
  <si>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</si>
  <si>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</si>
  <si>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</si>
  <si>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</si>
  <si>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</si>
  <si>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</si>
  <si>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</si>
  <si>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</si>
  <si>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</si>
  <si>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</si>
  <si>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</si>
  <si>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</si>
  <si>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</si>
  <si>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</si>
  <si>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</si>
  <si>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</si>
  <si>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</si>
  <si>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</si>
  <si>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</si>
  <si>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</si>
  <si>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</si>
  <si>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</si>
  <si>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</si>
  <si>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</si>
  <si>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</si>
  <si>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</si>
  <si>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</si>
  <si>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</si>
  <si>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</si>
  <si>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</si>
  <si>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</si>
  <si>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</si>
  <si>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</si>
  <si>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</si>
  <si>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</si>
  <si>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</si>
  <si>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</si>
  <si>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</si>
  <si>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</si>
  <si>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</si>
  <si>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</si>
  <si>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</si>
  <si>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</si>
  <si>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</si>
  <si>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</si>
  <si>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</si>
  <si>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</si>
  <si>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</si>
  <si>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</si>
  <si>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</si>
  <si>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</si>
  <si>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</si>
  <si>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</si>
  <si>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</si>
  <si>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</si>
  <si>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</si>
  <si>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</si>
  <si>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</si>
  <si>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</si>
  <si>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</si>
  <si>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</si>
  <si>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</si>
  <si>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</si>
  <si>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</si>
  <si>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</si>
  <si>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</si>
  <si>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</si>
  <si>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</si>
  <si>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</si>
  <si>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</si>
  <si>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</si>
  <si>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</si>
  <si>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</si>
  <si>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</si>
  <si>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</si>
  <si>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</si>
  <si>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</si>
  <si>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</si>
  <si>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</si>
  <si>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</si>
  <si>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</si>
  <si>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</si>
  <si>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</si>
  <si>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</si>
  <si>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</si>
  <si>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</si>
  <si>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</si>
  <si>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</si>
  <si>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</si>
  <si>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</si>
  <si>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</si>
  <si>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</si>
  <si>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</si>
  <si>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</si>
  <si>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</si>
  <si>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</si>
  <si>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</si>
  <si>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</si>
  <si>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</si>
  <si>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</si>
  <si>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</si>
  <si>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</si>
  <si>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</si>
  <si>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</si>
  <si>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</si>
  <si>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</si>
  <si>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</si>
  <si>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</si>
  <si>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</si>
  <si>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</si>
  <si>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</si>
  <si>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</si>
  <si>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</si>
  <si>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</si>
  <si>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</si>
  <si>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</si>
  <si>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</si>
  <si>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</si>
  <si>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</si>
  <si>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</si>
  <si>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</si>
  <si>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</si>
  <si>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</si>
  <si>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</si>
  <si>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</si>
  <si>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</si>
  <si>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</si>
  <si>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</si>
  <si>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</si>
  <si>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</si>
  <si>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</si>
  <si>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</si>
  <si>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</si>
  <si>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</si>
  <si>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</si>
  <si>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</si>
  <si>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</si>
  <si>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</si>
  <si>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</si>
  <si>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</si>
  <si>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</si>
  <si>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</si>
  <si>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</si>
  <si>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</si>
  <si>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</si>
  <si>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</si>
  <si>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</si>
  <si>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</si>
  <si>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</si>
  <si>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</si>
  <si>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</si>
  <si>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</si>
  <si>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</si>
  <si>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</si>
  <si>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</si>
  <si>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</si>
  <si>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</si>
  <si>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</si>
  <si>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</si>
  <si>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</si>
  <si>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</si>
  <si>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</si>
  <si>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</si>
  <si>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</si>
  <si>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</si>
  <si>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</si>
  <si>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</si>
  <si>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</si>
  <si>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</si>
  <si>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</si>
  <si>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</si>
  <si>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</si>
  <si>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</si>
  <si>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</si>
  <si>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</si>
  <si>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</si>
  <si>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</si>
  <si>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</si>
  <si>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</si>
  <si>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</si>
  <si>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</si>
  <si>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</si>
  <si>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</si>
  <si>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</si>
  <si>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</si>
  <si>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</si>
  <si>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</si>
  <si>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</si>
  <si>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</si>
  <si>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</si>
  <si>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</si>
  <si>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</si>
  <si>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</si>
  <si>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</si>
  <si>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</si>
  <si>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</si>
  <si>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</si>
  <si>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</si>
  <si>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</si>
  <si>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</si>
  <si>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</si>
  <si>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</si>
  <si>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</si>
  <si>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</si>
  <si>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</si>
  <si>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</si>
  <si>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</si>
  <si>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</si>
  <si>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</si>
  <si>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</si>
  <si>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</si>
  <si>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</si>
  <si>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</si>
  <si>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</si>
  <si>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</si>
  <si>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</si>
  <si>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</si>
  <si>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</si>
  <si>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</si>
  <si>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</si>
  <si>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</si>
  <si>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</si>
  <si>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</si>
  <si>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</si>
  <si>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</si>
  <si>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</si>
  <si>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</si>
  <si>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</si>
  <si>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</si>
  <si>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</si>
  <si>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</si>
  <si>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</si>
  <si>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</si>
  <si>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</si>
  <si>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</si>
  <si>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</si>
  <si>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</si>
  <si>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</si>
  <si>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</si>
  <si>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</si>
  <si>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</si>
  <si>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</si>
  <si>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</si>
  <si>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</si>
  <si>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</si>
  <si>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</si>
  <si>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</si>
  <si>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</si>
  <si>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</si>
  <si>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</si>
  <si>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</si>
  <si>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</si>
  <si>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</si>
  <si>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</si>
  <si>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</si>
  <si>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</si>
  <si>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</si>
  <si>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</si>
  <si>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</si>
  <si>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</si>
  <si>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</si>
  <si>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</si>
  <si>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</si>
  <si>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</si>
  <si>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</si>
  <si>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</si>
  <si>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</si>
  <si>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</si>
  <si>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</si>
  <si>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</si>
  <si>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</si>
  <si>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</si>
  <si>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</si>
  <si>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</si>
  <si>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</si>
  <si>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</si>
  <si>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</si>
  <si>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</si>
  <si>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</si>
  <si>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</si>
  <si>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</si>
  <si>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</si>
  <si>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</si>
  <si>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</si>
  <si>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</si>
  <si>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</si>
  <si>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</si>
  <si>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</si>
  <si>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</si>
  <si>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</si>
  <si>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</si>
  <si>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</si>
  <si>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</si>
  <si>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</si>
  <si>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</si>
  <si>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</si>
  <si>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</si>
  <si>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</si>
  <si>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</si>
  <si>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</si>
  <si>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</si>
  <si>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</si>
  <si>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</si>
  <si>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</si>
  <si>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</si>
  <si>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</si>
  <si>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</si>
  <si>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</si>
  <si>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</si>
  <si>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</si>
  <si>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</si>
  <si>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</si>
  <si>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</si>
  <si>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</si>
  <si>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</si>
  <si>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</si>
  <si>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</si>
  <si>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</si>
  <si>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</si>
  <si>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</si>
  <si>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</si>
  <si>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</si>
  <si>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</si>
  <si>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</si>
  <si>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</si>
  <si>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</si>
  <si>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</si>
  <si>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</si>
  <si>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</si>
  <si>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</si>
  <si>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</si>
  <si>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</si>
  <si>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</si>
  <si>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</si>
  <si>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</si>
  <si>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</si>
  <si>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</si>
  <si>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</si>
  <si>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</si>
  <si>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</si>
  <si>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</si>
  <si>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</si>
  <si>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</si>
  <si>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</si>
  <si>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</si>
  <si>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</si>
  <si>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</si>
  <si>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</si>
  <si>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</si>
  <si>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</si>
  <si>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</si>
  <si>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</si>
  <si>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</si>
  <si>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</si>
  <si>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</si>
  <si>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</si>
  <si>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</si>
  <si>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</si>
  <si>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</si>
  <si>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</si>
  <si>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</si>
  <si>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</si>
  <si>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</si>
  <si>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</si>
  <si>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</si>
  <si>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</si>
  <si>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</si>
  <si>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</si>
  <si>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</si>
  <si>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</si>
  <si>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</si>
  <si>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</si>
  <si>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</si>
  <si>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</si>
  <si>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</si>
  <si>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</si>
  <si>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</si>
  <si>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</si>
  <si>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</si>
  <si>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</si>
  <si>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</si>
  <si>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</si>
  <si>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</si>
  <si>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</si>
  <si>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</si>
  <si>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</si>
  <si>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</si>
  <si>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</si>
  <si>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</si>
  <si>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</si>
  <si>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</si>
  <si>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</si>
  <si>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</si>
  <si>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</si>
  <si>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</si>
  <si>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</si>
  <si>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</si>
  <si>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</si>
  <si>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</si>
  <si>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</si>
  <si>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</si>
  <si>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</si>
  <si>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</si>
  <si>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</si>
  <si>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</si>
  <si>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</si>
  <si>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</si>
  <si>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</si>
  <si>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</si>
  <si>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</si>
  <si>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</si>
  <si>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</si>
  <si>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</si>
  <si>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</si>
  <si>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</si>
  <si>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</si>
  <si>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</si>
  <si>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</si>
  <si>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</si>
  <si>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</si>
  <si>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</si>
  <si>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</si>
  <si>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</si>
  <si>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</si>
  <si>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</si>
  <si>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</si>
  <si>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</si>
  <si>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</si>
  <si>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</si>
  <si>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</si>
  <si>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</si>
  <si>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</si>
  <si>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</si>
  <si>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</si>
  <si>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</si>
  <si>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</si>
  <si>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</si>
  <si>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</si>
  <si>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</si>
  <si>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</si>
  <si>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</si>
  <si>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</si>
  <si>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</si>
  <si>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</si>
  <si>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</si>
  <si>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</si>
  <si>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</si>
  <si>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</si>
  <si>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</si>
  <si>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</si>
  <si>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</si>
  <si>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</si>
  <si>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</si>
  <si>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</si>
  <si>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</si>
  <si>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</si>
  <si>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</si>
  <si>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</si>
  <si>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</si>
  <si>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</si>
  <si>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</si>
  <si>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</si>
  <si>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</si>
  <si>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</si>
  <si>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</si>
  <si>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</si>
  <si>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</si>
  <si>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</si>
  <si>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</si>
  <si>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</si>
  <si>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</si>
  <si>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</si>
  <si>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</si>
  <si>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</si>
  <si>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</si>
  <si>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</si>
  <si>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</si>
  <si>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</si>
  <si>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</si>
  <si>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</si>
  <si>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</si>
  <si>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</si>
  <si>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</si>
  <si>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</si>
  <si>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</si>
  <si>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</si>
  <si>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</si>
  <si>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</si>
  <si>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</si>
  <si>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</si>
  <si>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</si>
  <si>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</si>
  <si>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</si>
  <si>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</si>
  <si>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</si>
  <si>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</si>
  <si>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</si>
  <si>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</si>
  <si>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</si>
  <si>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</si>
  <si>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</si>
  <si>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</si>
  <si>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</si>
  <si>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</si>
  <si>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</si>
  <si>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</si>
  <si>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</si>
  <si>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</si>
  <si>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</si>
  <si>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</si>
  <si>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</si>
  <si>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</si>
  <si>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</si>
  <si>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</si>
  <si>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</si>
  <si>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</si>
  <si>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</si>
  <si>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</si>
  <si>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</si>
  <si>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</si>
  <si>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</si>
  <si>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</si>
  <si>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</si>
  <si>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</si>
  <si>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</si>
  <si>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</si>
  <si>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</si>
  <si>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</si>
  <si>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</si>
  <si>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</si>
  <si>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</si>
  <si>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</si>
  <si>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</si>
  <si>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</si>
  <si>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</si>
  <si>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</si>
  <si>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</si>
  <si>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</si>
  <si>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</si>
  <si>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</si>
  <si>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</si>
  <si>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</si>
  <si>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</si>
  <si>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</si>
  <si>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</si>
  <si>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</si>
  <si>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</si>
  <si>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</si>
  <si>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</si>
  <si>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</si>
  <si>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</si>
  <si>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</si>
  <si>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</si>
  <si>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</si>
  <si>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</si>
  <si>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</si>
  <si>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</si>
  <si>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</si>
  <si>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</si>
  <si>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</si>
  <si>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</si>
  <si>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</si>
  <si>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</si>
  <si>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</si>
  <si>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</si>
  <si>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</si>
  <si>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</si>
  <si>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</si>
  <si>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</si>
  <si>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</si>
  <si>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</si>
  <si>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</si>
  <si>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</si>
  <si>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</si>
  <si>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</si>
  <si>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</si>
  <si>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</si>
  <si>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</si>
  <si>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</si>
  <si>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</si>
  <si>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</si>
  <si>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</si>
  <si>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</si>
  <si>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</si>
  <si>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</si>
  <si>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</si>
  <si>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</si>
  <si>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</si>
  <si>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</si>
  <si>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</si>
  <si>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</si>
  <si>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</si>
  <si>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</si>
  <si>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</si>
  <si>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</si>
  <si>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</si>
  <si>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</si>
  <si>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</si>
  <si>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</si>
  <si>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</si>
  <si>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</si>
  <si>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</si>
  <si>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</si>
  <si>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</si>
  <si>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</si>
  <si>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</si>
  <si>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</si>
  <si>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</si>
  <si>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</si>
  <si>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</si>
  <si>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</si>
  <si>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</si>
  <si>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</si>
  <si>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</si>
  <si>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</si>
  <si>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</si>
  <si>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</si>
  <si>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</si>
  <si>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</si>
  <si>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</si>
  <si>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</si>
  <si>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</si>
  <si>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</si>
  <si>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</si>
  <si>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</si>
  <si>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</si>
  <si>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</si>
  <si>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</si>
  <si>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</si>
  <si>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</si>
  <si>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</si>
  <si>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</si>
  <si>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</si>
  <si>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</si>
  <si>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</si>
  <si>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</si>
  <si>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</si>
  <si>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</si>
  <si>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</si>
  <si>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</si>
  <si>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</si>
  <si>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</si>
  <si>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</si>
  <si>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</si>
  <si>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</si>
  <si>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</si>
  <si>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</si>
  <si>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</si>
  <si>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</si>
  <si>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</si>
  <si>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</si>
  <si>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</si>
  <si>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</si>
  <si>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</si>
  <si>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</si>
  <si>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</si>
  <si>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</si>
  <si>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</si>
  <si>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</si>
  <si>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</si>
  <si>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</si>
  <si>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</si>
  <si>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</si>
  <si>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</si>
  <si>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</si>
  <si>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</si>
  <si>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</si>
  <si>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</si>
  <si>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</si>
  <si>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</si>
  <si>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</si>
  <si>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</si>
  <si>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</si>
  <si>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</si>
  <si>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</si>
  <si>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</si>
  <si>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</si>
  <si>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</si>
  <si>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</si>
  <si>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</si>
  <si>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</si>
  <si>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</si>
  <si>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</si>
  <si>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</si>
  <si>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</si>
  <si>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</si>
  <si>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</si>
  <si>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</si>
  <si>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</si>
  <si>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</si>
  <si>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</si>
  <si>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</si>
  <si>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</si>
  <si>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</si>
  <si>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</si>
  <si>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</si>
  <si>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</si>
  <si>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</si>
  <si>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</si>
  <si>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</si>
  <si>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</si>
  <si>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</si>
  <si>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</si>
  <si>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</si>
  <si>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</si>
  <si>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</si>
  <si>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</si>
  <si>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</si>
  <si>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</si>
  <si>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</si>
  <si>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</si>
  <si>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</si>
  <si>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</si>
  <si>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</si>
  <si>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</si>
  <si>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</si>
  <si>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</si>
  <si>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</si>
  <si>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</si>
  <si>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</si>
  <si>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</si>
  <si>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</si>
  <si>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</si>
  <si>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</si>
  <si>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</si>
  <si>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</si>
  <si>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</si>
  <si>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</si>
  <si>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</si>
  <si>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</si>
  <si>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</si>
  <si>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</si>
  <si>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</si>
  <si>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</si>
  <si>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</si>
  <si>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</si>
  <si>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</si>
  <si>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</si>
  <si>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</si>
  <si>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</si>
  <si>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</si>
  <si>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</si>
  <si>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</si>
  <si>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</si>
  <si>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</si>
  <si>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</si>
  <si>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</si>
  <si>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</si>
  <si>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</si>
  <si>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</si>
  <si>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</si>
  <si>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</si>
  <si>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</si>
  <si>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</si>
  <si>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</si>
  <si>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</si>
  <si>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</si>
  <si>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</si>
  <si>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</si>
  <si>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</si>
  <si>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</si>
  <si>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</si>
  <si>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</si>
  <si>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</si>
  <si>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</si>
  <si>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</si>
  <si>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</si>
  <si>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</si>
  <si>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</si>
  <si>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</si>
  <si>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</si>
  <si>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</si>
  <si>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</si>
  <si>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</si>
  <si>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</si>
  <si>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</si>
  <si>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</si>
  <si>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</si>
  <si>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</si>
  <si>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</si>
  <si>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</si>
  <si>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</si>
  <si>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</si>
  <si>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</si>
  <si>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</si>
  <si>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</si>
  <si>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</si>
  <si>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</si>
  <si>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</si>
  <si>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</si>
  <si>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</si>
  <si>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</si>
  <si>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</si>
  <si>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</si>
  <si>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</si>
  <si>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</si>
  <si>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</si>
  <si>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</si>
  <si>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</si>
  <si>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</si>
  <si>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</si>
  <si>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</si>
  <si>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</si>
  <si>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</si>
  <si>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</si>
  <si>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</si>
  <si>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</si>
  <si>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</si>
  <si>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</si>
  <si>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</si>
  <si>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</si>
  <si>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</si>
  <si>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</si>
  <si>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</si>
  <si>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</si>
  <si>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</si>
  <si>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</si>
  <si>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</si>
  <si>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</si>
  <si>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</si>
  <si>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</si>
  <si>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</si>
  <si>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</si>
  <si>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</si>
  <si>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</si>
  <si>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</si>
  <si>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</si>
  <si>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</si>
  <si>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</si>
  <si>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</si>
  <si>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</si>
  <si>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</si>
  <si>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</si>
  <si>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</si>
  <si>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</si>
  <si>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</si>
  <si>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</si>
  <si>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</si>
  <si>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</si>
  <si>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</si>
  <si>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</si>
  <si>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</si>
  <si>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</si>
  <si>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</si>
  <si>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</si>
  <si>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</si>
  <si>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</si>
  <si>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</si>
  <si>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</si>
  <si>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</si>
  <si>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</si>
  <si>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</si>
  <si>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</si>
  <si>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</si>
  <si>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</si>
  <si>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</si>
  <si>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</si>
  <si>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</si>
  <si>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</si>
  <si>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</si>
  <si>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</si>
  <si>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</si>
  <si>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</si>
  <si>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</si>
  <si>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</si>
  <si>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</si>
  <si>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</si>
  <si>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</si>
  <si>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</si>
  <si>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</si>
  <si>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</si>
  <si>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</si>
  <si>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</si>
  <si>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</si>
  <si>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</si>
  <si>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</si>
  <si>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</si>
  <si>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</si>
  <si>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</si>
  <si>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</si>
  <si>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</si>
  <si>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</si>
  <si>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</si>
  <si>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</si>
  <si>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</si>
  <si>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</si>
  <si>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</si>
  <si>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</si>
  <si>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</si>
  <si>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</si>
  <si>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</si>
  <si>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</si>
  <si>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</si>
  <si>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</si>
  <si>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</si>
  <si>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</si>
  <si>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</si>
  <si>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</si>
  <si>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</si>
  <si>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</si>
  <si>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</si>
  <si>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</si>
  <si>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</si>
  <si>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</si>
  <si>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</si>
  <si>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</si>
  <si>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</si>
  <si>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</si>
  <si>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</si>
  <si>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</si>
  <si>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</si>
  <si>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</si>
  <si>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</si>
  <si>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</si>
  <si>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</si>
  <si>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</si>
  <si>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</si>
  <si>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</si>
  <si>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</si>
  <si>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</si>
  <si>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</si>
  <si>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</si>
  <si>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</si>
  <si>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</si>
  <si>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</si>
  <si>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</si>
  <si>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</si>
  <si>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</si>
  <si>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</si>
  <si>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</si>
  <si>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</si>
  <si>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</si>
  <si>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</si>
  <si>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</si>
  <si>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</si>
  <si>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</si>
  <si>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</si>
  <si>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</si>
  <si>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</si>
  <si>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</si>
  <si>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</si>
  <si>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</si>
  <si>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</si>
  <si>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</si>
  <si>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</si>
  <si>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</si>
  <si>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</si>
  <si>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</si>
  <si>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</si>
  <si>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</si>
  <si>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</si>
  <si>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</si>
  <si>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</si>
  <si>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</si>
  <si>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</si>
  <si>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</si>
  <si>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</si>
  <si>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</si>
  <si>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</si>
  <si>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</si>
  <si>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</si>
  <si>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</si>
  <si>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</si>
  <si>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</si>
  <si>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</si>
  <si>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</si>
  <si>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</si>
  <si>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</si>
  <si>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</si>
  <si>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</si>
  <si>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</si>
  <si>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</si>
  <si>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</si>
  <si>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</si>
  <si>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</si>
  <si>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</si>
  <si>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</si>
  <si>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</si>
  <si>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</si>
  <si>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</si>
  <si>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</si>
  <si>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</si>
  <si>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</si>
  <si>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</si>
  <si>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</si>
  <si>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</si>
  <si>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</si>
  <si>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</si>
  <si>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</si>
  <si>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</si>
  <si>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</si>
  <si>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</si>
  <si>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</si>
  <si>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</si>
  <si>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</si>
  <si>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</si>
  <si>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</si>
  <si>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</si>
  <si>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</si>
  <si>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</si>
  <si>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</si>
  <si>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</si>
  <si>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</si>
  <si>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</si>
  <si>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</si>
  <si>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</si>
  <si>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</si>
  <si>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</si>
  <si>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</si>
  <si>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</si>
  <si>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</si>
  <si>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</si>
  <si>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</si>
  <si>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</si>
  <si>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</si>
  <si>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</si>
  <si>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</si>
  <si>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</si>
  <si>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</si>
  <si>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</si>
  <si>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</si>
  <si>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</si>
  <si>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</si>
  <si>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</si>
  <si>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</si>
  <si>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</si>
  <si>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</si>
  <si>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</si>
  <si>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</si>
  <si>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</si>
  <si>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</si>
  <si>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</si>
  <si>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</si>
  <si>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</si>
  <si>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</si>
  <si>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</si>
  <si>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</si>
  <si>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</si>
  <si>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</si>
  <si>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</si>
  <si>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</si>
  <si>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</si>
  <si>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</si>
  <si>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</si>
  <si>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</si>
  <si>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</si>
  <si>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</si>
  <si>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</si>
  <si>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</si>
  <si>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</si>
  <si>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</si>
  <si>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</si>
  <si>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</si>
  <si>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</si>
  <si>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</si>
  <si>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</si>
  <si>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</si>
  <si>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</si>
  <si>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</si>
  <si>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</si>
  <si>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</si>
  <si>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</si>
  <si>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</si>
  <si>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</si>
  <si>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</si>
  <si>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</si>
  <si>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</si>
  <si>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</si>
  <si>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</si>
  <si>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</si>
  <si>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</si>
  <si>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</si>
  <si>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</si>
  <si>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</si>
  <si>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</si>
  <si>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</si>
  <si>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</si>
  <si>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</si>
  <si>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</si>
  <si>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</si>
  <si>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</si>
  <si>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</si>
  <si>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</si>
  <si>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</si>
  <si>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</si>
  <si>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</si>
  <si>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</si>
  <si>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</si>
  <si>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</si>
  <si>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</si>
  <si>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</si>
  <si>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</si>
  <si>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</si>
  <si>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</si>
  <si>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</si>
  <si>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</si>
  <si>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</si>
  <si>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</si>
  <si>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</si>
  <si>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</si>
  <si>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</si>
  <si>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</si>
  <si>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</si>
  <si>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</si>
  <si>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</si>
  <si>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</si>
  <si>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</si>
  <si>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</si>
  <si>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</si>
  <si>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</si>
  <si>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</si>
  <si>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</si>
  <si>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</si>
  <si>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</si>
  <si>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</si>
  <si>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</si>
  <si>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</si>
  <si>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</si>
  <si>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</si>
  <si>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</si>
  <si>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</si>
  <si>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</si>
  <si>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</si>
  <si>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</si>
  <si>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</si>
  <si>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</si>
  <si>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</si>
  <si>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</si>
  <si>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</si>
  <si>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</si>
  <si>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</si>
  <si>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</si>
  <si>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</si>
  <si>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</si>
  <si>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</si>
  <si>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</si>
  <si>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</si>
  <si>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</si>
  <si>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</si>
  <si>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</si>
  <si>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</si>
  <si>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</si>
  <si>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</si>
  <si>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</si>
  <si>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</si>
  <si>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</si>
  <si>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</si>
  <si>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</si>
  <si>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</si>
  <si>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</si>
  <si>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</si>
  <si>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</si>
  <si>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</si>
  <si>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</si>
  <si>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</si>
  <si>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</si>
  <si>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</si>
  <si>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</si>
  <si>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</si>
  <si>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</si>
  <si>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</si>
  <si>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</si>
  <si>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</si>
  <si>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</si>
  <si>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</si>
  <si>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</si>
  <si>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</si>
  <si>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</si>
  <si>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</si>
  <si>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</si>
  <si>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</si>
  <si>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</si>
  <si>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</si>
  <si>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</si>
  <si>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</si>
  <si>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</si>
  <si>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</si>
  <si>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</si>
  <si>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</si>
  <si>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</si>
  <si>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</si>
  <si>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</si>
  <si>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</si>
  <si>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</si>
  <si>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</si>
  <si>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</si>
  <si>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</si>
  <si>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</si>
  <si>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</si>
  <si>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</si>
  <si>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</si>
  <si>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</si>
  <si>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</si>
  <si>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</si>
  <si>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</si>
  <si>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</si>
  <si>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</si>
  <si>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</si>
  <si>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</si>
  <si>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</si>
  <si>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</si>
  <si>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</si>
  <si>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</si>
  <si>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</si>
  <si>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</si>
  <si>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</si>
  <si>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</si>
  <si>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</si>
  <si>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</si>
  <si>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</si>
  <si>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</si>
  <si>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</si>
  <si>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</si>
  <si>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</si>
  <si>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</si>
  <si>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</si>
  <si>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</si>
  <si>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</si>
  <si>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</si>
  <si>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</si>
  <si>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</si>
  <si>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</si>
  <si>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</si>
  <si>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</si>
  <si>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</si>
  <si>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</si>
  <si>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</si>
  <si>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</si>
  <si>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</si>
  <si>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</si>
  <si>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</si>
  <si>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</si>
  <si>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</si>
  <si>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</si>
  <si>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</si>
  <si>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</si>
  <si>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</si>
  <si>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</si>
  <si>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</si>
  <si>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</si>
  <si>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</si>
  <si>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</si>
  <si>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</si>
  <si>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</si>
  <si>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</si>
  <si>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</si>
  <si>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</si>
  <si>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</si>
  <si>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</si>
  <si>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</si>
  <si>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</si>
  <si>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</si>
  <si>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</si>
  <si>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</si>
  <si>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</si>
  <si>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</si>
  <si>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</si>
  <si>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</si>
  <si>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</si>
  <si>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</si>
  <si>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</si>
  <si>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</si>
  <si>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</si>
  <si>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</si>
  <si>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</si>
  <si>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</si>
  <si>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</si>
  <si>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</si>
  <si>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</si>
  <si>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</si>
  <si>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</si>
  <si>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</si>
  <si>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</si>
  <si>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</si>
  <si>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</si>
  <si>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</si>
  <si>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</si>
  <si>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</si>
  <si>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</si>
  <si>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</si>
  <si>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</si>
  <si>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</si>
  <si>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</si>
  <si>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</si>
  <si>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</si>
  <si>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</si>
  <si>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</si>
  <si>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</si>
  <si>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</si>
  <si>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</si>
  <si>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</si>
  <si>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</si>
  <si>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</si>
  <si>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</si>
  <si>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</si>
  <si>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</si>
  <si>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</si>
  <si>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</si>
  <si>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</si>
  <si>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</si>
  <si>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</si>
  <si>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</si>
  <si>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</si>
  <si>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</si>
  <si>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</si>
  <si>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</si>
  <si>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</si>
  <si>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</si>
  <si>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</si>
  <si>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</si>
  <si>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</si>
  <si>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</si>
  <si>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</si>
  <si>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</si>
  <si>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</si>
  <si>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</si>
  <si>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</si>
  <si>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</si>
  <si>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</si>
  <si>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</si>
  <si>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</si>
  <si>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</si>
  <si>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</si>
  <si>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</si>
  <si>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</si>
  <si>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</si>
  <si>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</si>
  <si>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</si>
  <si>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</si>
  <si>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</si>
  <si>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</si>
  <si>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</si>
  <si>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</si>
  <si>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</si>
  <si>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</si>
  <si>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</si>
  <si>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</si>
  <si>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</si>
  <si>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</si>
  <si>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</si>
  <si>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</si>
  <si>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</si>
  <si>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</si>
  <si>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</si>
  <si>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</si>
  <si>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</si>
  <si>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</si>
  <si>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</si>
  <si>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</si>
  <si>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</si>
  <si>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</si>
  <si>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</si>
  <si>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</si>
  <si>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</si>
  <si>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</si>
  <si>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</si>
  <si>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</si>
  <si>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</si>
  <si>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</si>
  <si>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</si>
  <si>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</si>
  <si>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</si>
  <si>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</si>
  <si>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</si>
  <si>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</si>
  <si>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</si>
  <si>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</si>
  <si>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</si>
  <si>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</si>
  <si>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</si>
  <si>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</si>
  <si>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</si>
  <si>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</si>
  <si>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</si>
  <si>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</si>
  <si>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</si>
  <si>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</si>
  <si>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</si>
  <si>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</si>
  <si>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</si>
  <si>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</si>
  <si>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</si>
  <si>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</si>
  <si>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</si>
  <si>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</si>
  <si>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</si>
  <si>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</si>
  <si>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</si>
  <si>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</si>
  <si>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</si>
  <si>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</si>
  <si>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</si>
  <si>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</si>
  <si>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</si>
  <si>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</si>
  <si>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</si>
  <si>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</si>
  <si>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</si>
  <si>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</si>
  <si>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</si>
  <si>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</si>
  <si>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</si>
  <si>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</si>
  <si>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</si>
  <si>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</si>
  <si>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</si>
  <si>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</si>
  <si>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</si>
  <si>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</si>
  <si>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</si>
  <si>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</si>
  <si>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</si>
  <si>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</si>
  <si>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</si>
  <si>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</si>
  <si>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</si>
  <si>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</si>
  <si>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</si>
  <si>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</si>
  <si>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</si>
  <si>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</si>
  <si>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</si>
  <si>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</si>
  <si>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</si>
  <si>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</si>
  <si>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</si>
  <si>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</si>
  <si>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</si>
  <si>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</si>
  <si>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</si>
  <si>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</si>
  <si>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</si>
  <si>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</si>
  <si>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</si>
  <si>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</si>
  <si>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</si>
  <si>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</si>
  <si>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</si>
  <si>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</si>
  <si>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</si>
  <si>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</si>
  <si>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</si>
  <si>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</si>
  <si>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</si>
  <si>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</si>
  <si>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</si>
  <si>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</si>
  <si>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</si>
  <si>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</si>
  <si>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</si>
  <si>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</si>
  <si>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</si>
  <si>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</si>
  <si>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</si>
  <si>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</si>
  <si>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</si>
  <si>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</si>
  <si>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</si>
  <si>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</si>
  <si>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</si>
  <si>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</si>
  <si>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</si>
  <si>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</si>
  <si>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</si>
  <si>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</si>
  <si>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</si>
  <si>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</si>
  <si>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</si>
  <si>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</si>
  <si>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</si>
  <si>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</si>
  <si>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</si>
  <si>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</si>
  <si>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</si>
  <si>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</si>
  <si>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</si>
  <si>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</si>
  <si>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</si>
  <si>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</si>
  <si>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</si>
  <si>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</si>
  <si>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</si>
  <si>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</si>
  <si>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</si>
  <si>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</si>
  <si>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</si>
  <si>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</si>
  <si>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</si>
  <si>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</si>
  <si>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</si>
  <si>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</si>
  <si>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</si>
  <si>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</si>
  <si>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</si>
  <si>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</si>
  <si>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</si>
  <si>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</si>
  <si>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</si>
  <si>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</si>
  <si>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</si>
  <si>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</si>
  <si>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</si>
  <si>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</si>
  <si>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</si>
  <si>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</si>
  <si>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</si>
  <si>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</si>
  <si>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</si>
  <si>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</si>
  <si>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</si>
  <si>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</si>
  <si>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</si>
  <si>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</si>
  <si>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</si>
  <si>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</si>
  <si>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</si>
  <si>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</si>
  <si>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</si>
  <si>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</si>
  <si>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</si>
  <si>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</si>
  <si>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</si>
  <si>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</si>
  <si>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</si>
  <si>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</si>
  <si>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</si>
  <si>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</si>
  <si>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</si>
  <si>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</si>
  <si>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</si>
  <si>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</si>
  <si>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</si>
  <si>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</si>
  <si>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</si>
  <si>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</si>
  <si>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</si>
  <si>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</si>
  <si>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</si>
  <si>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</si>
  <si>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</si>
  <si>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</si>
  <si>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</si>
  <si>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</si>
  <si>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</si>
  <si>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</si>
  <si>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</si>
  <si>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</si>
  <si>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</si>
  <si>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</si>
  <si>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</si>
  <si>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</si>
  <si>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</si>
  <si>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</si>
  <si>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</si>
  <si>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</si>
  <si>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</si>
  <si>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</si>
  <si>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</si>
  <si>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</si>
  <si>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</si>
  <si>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</si>
  <si>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</si>
  <si>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</si>
  <si>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</si>
  <si>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</si>
  <si>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</si>
  <si>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</si>
  <si>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</si>
  <si>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</si>
  <si>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</si>
  <si>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</si>
  <si>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</si>
  <si>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</si>
  <si>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</si>
  <si>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</si>
  <si>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</si>
  <si>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</si>
  <si>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</si>
  <si>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</si>
  <si>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</si>
  <si>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</si>
  <si>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</si>
  <si>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</si>
  <si>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</si>
  <si>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</si>
  <si>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</si>
  <si>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</si>
  <si>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</si>
  <si>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</si>
  <si>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</si>
  <si>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</si>
  <si>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</si>
  <si>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</si>
  <si>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</si>
  <si>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</si>
  <si>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</si>
  <si>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</si>
  <si>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</si>
  <si>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</si>
  <si>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</si>
  <si>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</si>
  <si>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</si>
  <si>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</si>
  <si>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</si>
  <si>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</si>
  <si>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</si>
  <si>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</si>
  <si>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</si>
  <si>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</si>
  <si>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</si>
  <si>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</si>
  <si>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</si>
  <si>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</si>
  <si>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</si>
  <si>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</si>
  <si>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</si>
  <si>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</si>
  <si>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</si>
  <si>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</si>
  <si>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</si>
  <si>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</si>
  <si>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</si>
  <si>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</si>
  <si>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</si>
  <si>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</si>
  <si>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</si>
  <si>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</si>
  <si>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</si>
  <si>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</si>
  <si>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</si>
  <si>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</si>
  <si>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</si>
  <si>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</si>
  <si>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</si>
  <si>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</si>
  <si>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</si>
  <si>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</si>
  <si>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</si>
  <si>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</si>
  <si>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</si>
  <si>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</si>
  <si>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</si>
  <si>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</si>
  <si>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</si>
  <si>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</si>
  <si>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</si>
  <si>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</si>
  <si>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</si>
  <si>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</si>
  <si>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</si>
  <si>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</si>
  <si>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</si>
  <si>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</si>
  <si>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</si>
  <si>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</si>
  <si>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</si>
  <si>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</si>
  <si>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</si>
  <si>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</si>
  <si>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</si>
  <si>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</si>
  <si>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</si>
  <si>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</si>
  <si>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</si>
  <si>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</si>
  <si>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</si>
  <si>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</si>
  <si>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</si>
  <si>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</si>
  <si>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</si>
  <si>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</si>
  <si>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</si>
  <si>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</si>
  <si>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</si>
  <si>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</si>
  <si>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</si>
  <si>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</si>
  <si>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</si>
  <si>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</si>
  <si>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</si>
  <si>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</si>
  <si>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</si>
  <si>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</si>
  <si>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</si>
  <si>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</si>
  <si>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</si>
  <si>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</si>
  <si>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</si>
  <si>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</si>
  <si>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</si>
  <si>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</si>
  <si>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</si>
  <si>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</si>
  <si>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</si>
  <si>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</si>
  <si>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</si>
  <si>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</si>
  <si>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</si>
  <si>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</si>
  <si>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</si>
  <si>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</si>
  <si>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</si>
  <si>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</si>
  <si>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</si>
  <si>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</si>
  <si>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</si>
  <si>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</si>
  <si>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</si>
  <si>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</si>
  <si>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</si>
  <si>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</si>
  <si>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</si>
  <si>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</si>
  <si>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</si>
  <si>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</si>
  <si>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</si>
  <si>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</si>
  <si>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</si>
  <si>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</si>
  <si>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</si>
  <si>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</si>
  <si>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</si>
  <si>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</si>
  <si>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</si>
  <si>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</si>
  <si>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</si>
  <si>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</si>
  <si>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</si>
  <si>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</si>
  <si>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</si>
  <si>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</si>
  <si>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</si>
  <si>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</si>
  <si>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</si>
  <si>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</si>
  <si>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</si>
  <si>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</si>
  <si>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</si>
  <si>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</si>
  <si>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</si>
  <si>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</si>
  <si>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</si>
  <si>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</si>
  <si>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</si>
  <si>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</si>
  <si>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</si>
  <si>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</si>
  <si>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</si>
  <si>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</si>
  <si>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</si>
  <si>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</si>
  <si>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</si>
  <si>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</si>
  <si>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</si>
  <si>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</si>
  <si>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</si>
  <si>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</si>
  <si>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</si>
  <si>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</si>
  <si>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</si>
  <si>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</si>
  <si>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</si>
  <si>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</si>
  <si>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</si>
  <si>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</si>
  <si>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</si>
  <si>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</si>
  <si>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</si>
  <si>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</si>
  <si>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</si>
  <si>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</si>
  <si>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</si>
  <si>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</si>
  <si>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</si>
  <si>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</si>
  <si>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</si>
  <si>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</si>
  <si>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</si>
  <si>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</si>
  <si>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</si>
  <si>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</si>
  <si>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</si>
  <si>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</si>
  <si>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</si>
  <si>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</si>
  <si>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</si>
  <si>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</si>
  <si>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</si>
  <si>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</si>
  <si>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</si>
  <si>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</si>
  <si>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</si>
  <si>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</si>
  <si>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</si>
  <si>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</si>
  <si>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</si>
  <si>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</si>
  <si>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</si>
  <si>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</si>
  <si>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</si>
  <si>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</si>
  <si>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</si>
  <si>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</si>
  <si>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</si>
  <si>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</si>
  <si>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</si>
  <si>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</si>
  <si>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</si>
  <si>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</si>
  <si>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</si>
  <si>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</si>
  <si>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</si>
  <si>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</si>
  <si>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</si>
  <si>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</si>
  <si>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</si>
  <si>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</si>
  <si>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</si>
  <si>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</si>
  <si>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</si>
  <si>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</si>
  <si>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</si>
  <si>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</si>
  <si>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</si>
  <si>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</si>
  <si>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</si>
  <si>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</si>
  <si>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</si>
  <si>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</si>
  <si>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</si>
  <si>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</si>
  <si>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</si>
  <si>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</si>
  <si>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</si>
  <si>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</si>
  <si>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</si>
  <si>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</si>
  <si>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</si>
  <si>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</si>
  <si>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</si>
  <si>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</si>
  <si>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</si>
  <si>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</si>
  <si>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</si>
  <si>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</si>
  <si>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</si>
  <si>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</si>
  <si>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</si>
  <si>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</si>
  <si>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</si>
  <si>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</si>
  <si>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</si>
  <si>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</si>
  <si>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</si>
  <si>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</si>
  <si>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</si>
  <si>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</si>
  <si>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</si>
  <si>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</si>
  <si>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</si>
  <si>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</si>
  <si>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</si>
  <si>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</si>
  <si>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</si>
  <si>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</si>
  <si>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</si>
  <si>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</si>
  <si>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</si>
  <si>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</si>
  <si>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</si>
  <si>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</si>
  <si>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</si>
  <si>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</si>
  <si>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</si>
  <si>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</si>
  <si>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</si>
  <si>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</si>
  <si>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</si>
  <si>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</si>
  <si>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</si>
  <si>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</si>
  <si>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</si>
  <si>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</si>
  <si>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</si>
  <si>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</si>
  <si>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</si>
  <si>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</si>
  <si>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</si>
  <si>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</si>
  <si>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</si>
  <si>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</si>
  <si>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</si>
  <si>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</si>
  <si>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</si>
  <si>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</si>
  <si>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</si>
  <si>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</si>
  <si>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</si>
  <si>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</si>
  <si>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</si>
  <si>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</si>
  <si>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</si>
  <si>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</si>
  <si>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</si>
  <si>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</si>
  <si>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</si>
  <si>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</si>
  <si>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</si>
  <si>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</si>
  <si>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</si>
  <si>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</si>
  <si>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</si>
  <si>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</si>
  <si>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</si>
  <si>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</si>
  <si>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</si>
  <si>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</si>
  <si>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</si>
  <si>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</si>
  <si>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</si>
  <si>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</si>
  <si>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</si>
  <si>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</si>
  <si>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</si>
  <si>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</si>
  <si>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</si>
  <si>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</si>
  <si>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</si>
  <si>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</si>
  <si>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</si>
  <si>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</si>
  <si>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</si>
  <si>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</si>
  <si>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</si>
  <si>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</si>
  <si>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</si>
  <si>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</si>
  <si>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</si>
  <si>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</si>
  <si>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</si>
  <si>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</si>
  <si>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</si>
  <si>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</si>
  <si>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</si>
  <si>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</si>
  <si>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</si>
  <si>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</si>
  <si>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</si>
  <si>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</si>
  <si>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</si>
  <si>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</si>
  <si>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</si>
  <si>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</si>
  <si>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</si>
  <si>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</si>
  <si>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</si>
  <si>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</si>
  <si>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</si>
  <si>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</si>
  <si>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</si>
  <si>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</si>
  <si>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</si>
  <si>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</si>
  <si>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</si>
  <si>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</si>
  <si>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</si>
  <si>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</si>
  <si>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</si>
  <si>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</si>
  <si>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</si>
  <si>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</si>
  <si>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</si>
  <si>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</si>
  <si>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</si>
  <si>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</si>
  <si>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</si>
  <si>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</si>
  <si>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</si>
  <si>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</si>
  <si>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</si>
  <si>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</si>
  <si>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</si>
  <si>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</si>
  <si>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</si>
  <si>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</si>
  <si>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</si>
  <si>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</si>
  <si>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</si>
  <si>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</si>
  <si>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</si>
  <si>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</si>
  <si>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</si>
  <si>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</si>
  <si>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</si>
  <si>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</si>
  <si>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</si>
  <si>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</si>
  <si>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</si>
  <si>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</si>
  <si>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</si>
  <si>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</si>
  <si>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</si>
  <si>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</si>
  <si>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</si>
  <si>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</si>
  <si>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</si>
  <si>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</si>
  <si>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</si>
  <si>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</si>
  <si>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</si>
  <si>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</si>
  <si>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</si>
  <si>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</si>
  <si>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</si>
  <si>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</si>
  <si>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</si>
  <si>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</si>
  <si>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</si>
  <si>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</si>
  <si>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</si>
  <si>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</si>
  <si>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</si>
  <si>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</si>
  <si>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</si>
  <si>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</si>
  <si>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</si>
  <si>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</si>
  <si>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</si>
  <si>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</si>
  <si>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</si>
  <si>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</si>
  <si>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</si>
  <si>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</si>
  <si>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</si>
  <si>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</si>
  <si>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</si>
  <si>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</si>
  <si>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</si>
  <si>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</si>
  <si>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</si>
  <si>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</si>
  <si>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</si>
  <si>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</si>
  <si>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</si>
  <si>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</si>
  <si>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</si>
  <si>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</si>
  <si>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</si>
  <si>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</si>
  <si>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</si>
  <si>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</si>
  <si>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</si>
  <si>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</si>
  <si>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</si>
  <si>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</si>
  <si>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</si>
  <si>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</si>
  <si>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</si>
  <si>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</si>
  <si>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</si>
  <si>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</si>
  <si>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</si>
  <si>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</si>
  <si>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</si>
  <si>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</si>
  <si>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</si>
  <si>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</si>
  <si>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</si>
  <si>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</si>
  <si>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</si>
  <si>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</si>
  <si>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</si>
  <si>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</si>
  <si>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</si>
  <si>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</si>
  <si>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</si>
  <si>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</si>
  <si>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</si>
  <si>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</si>
  <si>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</si>
  <si>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</si>
  <si>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</si>
  <si>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</si>
  <si>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</si>
  <si>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</si>
  <si>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</si>
  <si>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</si>
  <si>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</si>
  <si>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</si>
  <si>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</si>
  <si>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</si>
  <si>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</si>
  <si>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</si>
  <si>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</si>
  <si>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</si>
  <si>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</si>
  <si>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</si>
  <si>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</si>
  <si>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</si>
  <si>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</si>
  <si>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</si>
  <si>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</si>
  <si>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</si>
  <si>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</si>
  <si>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</si>
  <si>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</si>
  <si>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</si>
  <si>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</si>
  <si>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</si>
  <si>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</si>
  <si>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</si>
  <si>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</si>
  <si>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</si>
  <si>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</si>
  <si>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</si>
  <si>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</si>
  <si>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</si>
  <si>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</si>
  <si>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</si>
  <si>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</si>
  <si>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</si>
  <si>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</si>
  <si>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</si>
  <si>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</si>
  <si>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</si>
  <si>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</si>
  <si>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</si>
  <si>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</si>
  <si>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</si>
  <si>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</si>
  <si>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</si>
  <si>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</si>
  <si>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</si>
  <si>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</si>
  <si>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</si>
  <si>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</si>
  <si>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</si>
  <si>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</si>
  <si>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</si>
  <si>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</si>
  <si>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</si>
  <si>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</si>
  <si>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</si>
  <si>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</si>
  <si>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</si>
  <si>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</si>
  <si>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</si>
  <si>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</si>
  <si>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</si>
  <si>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</si>
  <si>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</si>
  <si>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</si>
  <si>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</si>
  <si>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</si>
  <si>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</si>
  <si>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</si>
  <si>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</si>
  <si>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</si>
  <si>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</si>
  <si>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</si>
  <si>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</si>
  <si>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</si>
  <si>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</si>
  <si>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</si>
  <si>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</si>
  <si>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</si>
  <si>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</si>
  <si>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</si>
  <si>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</si>
  <si>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</si>
  <si>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</si>
  <si>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</si>
  <si>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</si>
  <si>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</si>
  <si>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</si>
  <si>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</si>
  <si>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</si>
  <si>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</si>
  <si>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</si>
  <si>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</si>
  <si>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</si>
  <si>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</si>
  <si>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</si>
  <si>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</si>
  <si>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</si>
  <si>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</si>
  <si>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</si>
  <si>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</si>
  <si>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</si>
  <si>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</si>
  <si>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</si>
  <si>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</si>
  <si>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</si>
  <si>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</si>
  <si>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</si>
  <si>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</si>
  <si>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</si>
  <si>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</si>
  <si>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</si>
  <si>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</si>
  <si>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</si>
  <si>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</si>
  <si>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</si>
  <si>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</si>
  <si>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</si>
  <si>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</si>
  <si>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</si>
  <si>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</si>
  <si>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</si>
  <si>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</si>
  <si>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</si>
  <si>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</si>
  <si>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</si>
  <si>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</si>
  <si>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</si>
  <si>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</si>
  <si>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</si>
  <si>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</si>
  <si>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</si>
  <si>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</si>
  <si>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</si>
  <si>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</si>
  <si>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</si>
  <si>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</si>
  <si>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</si>
  <si>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</si>
  <si>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</si>
  <si>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</si>
  <si>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</si>
  <si>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</si>
  <si>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</si>
  <si>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</si>
  <si>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</si>
  <si>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</si>
  <si>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</si>
  <si>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</si>
  <si>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</si>
  <si>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</si>
  <si>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</si>
  <si>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</si>
  <si>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</si>
  <si>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</si>
  <si>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</si>
  <si>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</si>
  <si>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</si>
  <si>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</si>
  <si>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</si>
  <si>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</si>
  <si>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</si>
  <si>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</si>
  <si>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</si>
  <si>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</si>
  <si>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</si>
  <si>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</si>
  <si>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</si>
  <si>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</si>
  <si>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</si>
  <si>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</si>
  <si>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</si>
  <si>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</si>
  <si>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</si>
  <si>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</si>
  <si>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</si>
  <si>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</si>
  <si>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</si>
  <si>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</si>
  <si>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</si>
  <si>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</si>
  <si>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</si>
  <si>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</si>
  <si>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</si>
  <si>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</si>
  <si>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</si>
  <si>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</si>
  <si>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</si>
  <si>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</si>
  <si>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</si>
  <si>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</si>
  <si>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</si>
  <si>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</si>
  <si>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</si>
  <si>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</si>
  <si>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</si>
  <si>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</si>
  <si>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</si>
  <si>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</si>
  <si>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</si>
  <si>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</si>
  <si>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</si>
  <si>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</si>
  <si>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</si>
  <si>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</si>
  <si>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</si>
  <si>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</si>
  <si>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</si>
  <si>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</si>
  <si>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</si>
  <si>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</si>
  <si>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</si>
  <si>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</si>
  <si>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</si>
  <si>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</si>
  <si>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</si>
  <si>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</si>
  <si>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</si>
  <si>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</si>
  <si>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</si>
  <si>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</si>
  <si>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</si>
  <si>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</si>
  <si>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</si>
  <si>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</si>
  <si>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</si>
  <si>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</si>
  <si>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</si>
  <si>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</si>
  <si>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</si>
  <si>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</si>
  <si>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</si>
  <si>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</si>
  <si>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</si>
  <si>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</si>
  <si>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</si>
  <si>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</si>
  <si>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</si>
  <si>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</si>
  <si>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</si>
  <si>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</si>
  <si>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</si>
  <si>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</si>
  <si>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</si>
  <si>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</si>
  <si>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</si>
  <si>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</si>
  <si>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</si>
  <si>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</si>
  <si>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</si>
  <si>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</si>
  <si>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</si>
  <si>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</si>
  <si>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</si>
  <si>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</si>
  <si>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</si>
  <si>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</si>
  <si>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</si>
  <si>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</si>
  <si>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</si>
  <si>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</si>
  <si>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</si>
  <si>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</si>
  <si>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</si>
  <si>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</si>
  <si>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</si>
  <si>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</si>
  <si>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</si>
  <si>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</si>
  <si>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</si>
  <si>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</si>
  <si>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</si>
  <si>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</si>
  <si>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</si>
  <si>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</si>
  <si>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</si>
  <si>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</si>
  <si>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</si>
  <si>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</si>
  <si>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</si>
  <si>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</si>
  <si>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</si>
  <si>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</si>
  <si>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</si>
  <si>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</si>
  <si>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</si>
  <si>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</si>
  <si>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</si>
  <si>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</si>
  <si>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</si>
  <si>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</si>
  <si>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</si>
  <si>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</si>
  <si>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</si>
  <si>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</si>
  <si>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</si>
  <si>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</si>
  <si>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</si>
  <si>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</si>
  <si>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</si>
  <si>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</si>
  <si>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</si>
  <si>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</si>
  <si>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</si>
  <si>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</si>
  <si>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</si>
  <si>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</si>
  <si>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</si>
  <si>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</si>
  <si>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</si>
  <si>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</si>
  <si>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</si>
  <si>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</si>
  <si>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</si>
  <si>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</si>
  <si>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</si>
  <si>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</si>
  <si>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</si>
  <si>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</si>
  <si>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</si>
  <si>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</si>
  <si>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</si>
  <si>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</si>
  <si>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</si>
  <si>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</si>
  <si>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</si>
  <si>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</si>
  <si>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</si>
  <si>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</si>
  <si>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</si>
  <si>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</si>
  <si>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</si>
  <si>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</si>
  <si>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</si>
  <si>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</si>
  <si>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</si>
  <si>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</si>
  <si>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</si>
  <si>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</si>
  <si>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</si>
  <si>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</si>
  <si>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</si>
  <si>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</si>
  <si>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</si>
  <si>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</si>
  <si>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</si>
  <si>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</si>
  <si>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</si>
  <si>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</si>
  <si>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</si>
  <si>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</si>
  <si>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</si>
  <si>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</si>
  <si>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</si>
  <si>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</si>
  <si>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</si>
  <si>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</si>
  <si>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</si>
  <si>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</si>
  <si>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</si>
  <si>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</si>
  <si>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</si>
  <si>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</si>
  <si>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</si>
  <si>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</si>
  <si>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</si>
  <si>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</si>
  <si>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</si>
  <si>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</si>
  <si>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</si>
  <si>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</si>
  <si>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</si>
  <si>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</si>
  <si>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</si>
  <si>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</si>
  <si>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</si>
  <si>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</si>
  <si>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</si>
  <si>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</si>
  <si>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</si>
  <si>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</si>
  <si>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</si>
  <si>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</si>
  <si>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</si>
  <si>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</si>
  <si>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</si>
  <si>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</si>
  <si>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</si>
  <si>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</si>
  <si>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</si>
  <si>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</si>
  <si>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</si>
  <si>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</si>
  <si>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</si>
  <si>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</si>
  <si>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</si>
  <si>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</si>
  <si>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</si>
  <si>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</si>
  <si>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</si>
  <si>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</si>
  <si>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</si>
  <si>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</si>
  <si>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</si>
  <si>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</si>
  <si>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</si>
  <si>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</si>
  <si>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</si>
  <si>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</si>
  <si>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</si>
  <si>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</si>
  <si>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</si>
  <si>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</si>
  <si>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</si>
  <si>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</si>
  <si>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</si>
  <si>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</si>
  <si>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</si>
  <si>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</si>
  <si>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</si>
  <si>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</si>
  <si>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</si>
  <si>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</si>
  <si>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</si>
  <si>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</si>
  <si>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</si>
  <si>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</si>
  <si>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</si>
  <si>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</si>
  <si>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</si>
  <si>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</si>
  <si>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</si>
  <si>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</si>
  <si>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</si>
  <si>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</si>
  <si>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</si>
  <si>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</si>
  <si>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</si>
  <si>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</si>
  <si>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</si>
  <si>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</si>
  <si>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</si>
  <si>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</si>
  <si>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</si>
  <si>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</si>
  <si>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</si>
  <si>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</si>
  <si>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</si>
  <si>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</si>
  <si>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</si>
  <si>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</si>
  <si>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</si>
  <si>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</si>
  <si>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</si>
  <si>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</si>
  <si>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</si>
  <si>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</si>
  <si>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</si>
  <si>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</si>
  <si>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</si>
  <si>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</si>
  <si>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</si>
  <si>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</si>
  <si>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</si>
  <si>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</si>
  <si>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</si>
  <si>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</si>
  <si>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</si>
  <si>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</si>
  <si>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</si>
  <si>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</si>
  <si>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</si>
  <si>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</si>
  <si>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</si>
  <si>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</si>
  <si>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</si>
  <si>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</si>
  <si>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</si>
  <si>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</si>
  <si>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</si>
  <si>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</si>
  <si>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</si>
  <si>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</si>
  <si>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</si>
  <si>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</si>
  <si>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</si>
  <si>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</si>
  <si>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</si>
  <si>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</si>
  <si>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</si>
  <si>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</si>
  <si>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</si>
  <si>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</si>
  <si>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</si>
  <si>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</si>
  <si>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</si>
  <si>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</si>
  <si>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</si>
  <si>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</si>
  <si>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</si>
  <si>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</si>
  <si>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</si>
  <si>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</si>
  <si>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</si>
  <si>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</si>
  <si>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</si>
  <si>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</si>
  <si>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</si>
  <si>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</si>
  <si>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</si>
  <si>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</si>
  <si>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</si>
  <si>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</si>
  <si>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</si>
  <si>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</si>
  <si>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</si>
  <si>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</si>
  <si>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</si>
  <si>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</si>
  <si>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</si>
  <si>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</si>
  <si>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</si>
  <si>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</si>
  <si>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</si>
  <si>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</si>
  <si>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</si>
  <si>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</si>
  <si>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</si>
  <si>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</si>
  <si>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</si>
  <si>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</si>
  <si>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</si>
  <si>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</si>
  <si>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</si>
  <si>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</si>
  <si>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</si>
  <si>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</si>
  <si>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</si>
  <si>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</si>
  <si>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</si>
  <si>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</si>
  <si>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</si>
  <si>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</si>
  <si>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</si>
  <si>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</si>
  <si>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</si>
  <si>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</si>
  <si>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</si>
  <si>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</si>
  <si>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</si>
  <si>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</si>
  <si>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</si>
  <si>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</si>
  <si>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</si>
  <si>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</si>
  <si>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</si>
  <si>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</si>
  <si>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</si>
  <si>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</si>
  <si>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</si>
  <si>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</si>
  <si>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</si>
  <si>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</si>
  <si>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</si>
  <si>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</si>
  <si>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</si>
  <si>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</si>
  <si>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</si>
  <si>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</si>
  <si>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</si>
  <si>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</si>
  <si>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</si>
  <si>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</si>
  <si>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</si>
  <si>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</si>
  <si>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</si>
  <si>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</si>
  <si>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</si>
  <si>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</si>
  <si>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</si>
  <si>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</si>
  <si>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</si>
  <si>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</si>
  <si>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</si>
  <si>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</si>
  <si>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</si>
  <si>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</si>
  <si>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</si>
  <si>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</si>
  <si>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</si>
  <si>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</si>
  <si>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</si>
  <si>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</si>
  <si>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</si>
  <si>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</si>
  <si>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</si>
  <si>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</si>
  <si>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</si>
  <si>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</si>
  <si>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</si>
  <si>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</si>
  <si>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</si>
  <si>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</si>
  <si>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</si>
  <si>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</si>
  <si>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</si>
  <si>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</si>
  <si>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</si>
  <si>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</si>
  <si>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</si>
  <si>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</si>
  <si>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</si>
  <si>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</si>
  <si>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</si>
  <si>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</si>
  <si>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</si>
  <si>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</si>
  <si>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</si>
  <si>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</si>
  <si>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</si>
  <si>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</si>
  <si>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</si>
  <si>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</si>
  <si>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</si>
  <si>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</si>
  <si>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</si>
  <si>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</si>
  <si>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</si>
  <si>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</si>
  <si>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</si>
  <si>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</si>
  <si>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</si>
  <si>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</si>
  <si>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</si>
  <si>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</si>
  <si>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</si>
  <si>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</si>
  <si>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</si>
  <si>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</si>
  <si>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</si>
  <si>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</si>
  <si>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</si>
  <si>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</si>
  <si>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</si>
  <si>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</si>
  <si>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</si>
  <si>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</si>
  <si>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</si>
  <si>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</si>
  <si>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</si>
  <si>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</si>
  <si>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</si>
  <si>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</si>
  <si>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</si>
  <si>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</si>
  <si>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</si>
  <si>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</si>
  <si>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</si>
  <si>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</si>
  <si>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</si>
  <si>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</si>
  <si>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</si>
  <si>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</si>
  <si>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</si>
  <si>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</si>
  <si>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</si>
  <si>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</si>
  <si>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</si>
  <si>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</si>
  <si>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</si>
  <si>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</si>
  <si>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</si>
  <si>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</si>
  <si>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</si>
  <si>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</si>
  <si>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</si>
  <si>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</si>
  <si>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</si>
  <si>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</si>
  <si>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</si>
  <si>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</si>
  <si>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</si>
  <si>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</si>
  <si>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</si>
  <si>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</si>
  <si>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</si>
  <si>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</si>
  <si>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</si>
  <si>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</si>
  <si>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</si>
  <si>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</si>
  <si>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</si>
  <si>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</si>
  <si>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</si>
  <si>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</si>
  <si>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</si>
  <si>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</si>
  <si>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</si>
  <si>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</si>
  <si>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</si>
  <si>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</si>
  <si>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</si>
  <si>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</si>
  <si>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</si>
  <si>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</si>
  <si>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</si>
  <si>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</si>
  <si>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</si>
  <si>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</si>
  <si>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</si>
  <si>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</si>
  <si>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</si>
  <si>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</si>
  <si>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</si>
  <si>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</si>
  <si>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</si>
  <si>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</si>
  <si>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</si>
  <si>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</si>
  <si>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</si>
  <si>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</si>
  <si>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</si>
  <si>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</si>
  <si>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</si>
  <si>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</si>
  <si>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</si>
  <si>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</si>
  <si>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</si>
  <si>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</si>
  <si>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</si>
  <si>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</si>
  <si>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</si>
  <si>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</si>
  <si>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</si>
  <si>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</si>
  <si>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</si>
  <si>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</si>
  <si>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</si>
  <si>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</si>
  <si>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</si>
  <si>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</si>
  <si>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</si>
  <si>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</si>
  <si>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</si>
  <si>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</si>
  <si>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</si>
  <si>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</si>
  <si>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</si>
  <si>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</si>
  <si>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</si>
  <si>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</si>
  <si>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</si>
  <si>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</si>
  <si>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</si>
  <si>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</si>
  <si>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</si>
  <si>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</si>
  <si>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</si>
  <si>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</si>
  <si>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</si>
  <si>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</si>
  <si>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</si>
  <si>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</si>
  <si>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</si>
  <si>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</si>
  <si>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</si>
  <si>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</si>
  <si>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</si>
  <si>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</si>
  <si>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</si>
  <si>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</si>
  <si>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</si>
  <si>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</si>
  <si>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</si>
  <si>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</si>
  <si>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</si>
  <si>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</si>
  <si>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</si>
  <si>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</si>
  <si>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</si>
  <si>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</si>
  <si>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</si>
  <si>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</si>
  <si>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</si>
  <si>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</si>
  <si>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</si>
  <si>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</si>
  <si>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</si>
  <si>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</si>
  <si>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</si>
  <si>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</si>
  <si>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</si>
  <si>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</si>
  <si>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</si>
  <si>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</si>
  <si>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</si>
  <si>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</si>
  <si>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</si>
  <si>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</si>
  <si>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</si>
  <si>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</si>
  <si>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</si>
  <si>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</si>
  <si>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</si>
  <si>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</si>
  <si>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</si>
  <si>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</si>
  <si>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</si>
  <si>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</si>
  <si>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</si>
  <si>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</si>
  <si>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</si>
  <si>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</si>
  <si>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</si>
  <si>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</si>
  <si>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</si>
  <si>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</si>
  <si>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</si>
  <si>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</si>
  <si>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</si>
  <si>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</si>
  <si>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</si>
  <si>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</si>
  <si>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</si>
  <si>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</si>
  <si>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</si>
  <si>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</si>
  <si>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</si>
  <si>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</si>
  <si>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</si>
  <si>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</si>
  <si>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</si>
  <si>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</si>
  <si>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</si>
  <si>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</si>
  <si>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</si>
  <si>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</si>
  <si>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</si>
  <si>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</si>
  <si>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</si>
  <si>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</si>
  <si>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</si>
  <si>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</si>
  <si>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</si>
  <si>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</si>
  <si>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</si>
  <si>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</si>
  <si>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</si>
  <si>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</si>
  <si>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</si>
  <si>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</si>
  <si>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</si>
  <si>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</si>
  <si>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</si>
  <si>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</si>
  <si>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</si>
  <si>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</si>
  <si>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</si>
  <si>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</si>
  <si>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</si>
  <si>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</si>
  <si>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</si>
  <si>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</si>
  <si>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</si>
  <si>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</si>
  <si>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</si>
  <si>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</si>
  <si>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</si>
  <si>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</si>
  <si>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</si>
  <si>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</si>
  <si>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</si>
  <si>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</si>
  <si>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</si>
  <si>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</si>
  <si>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</si>
  <si>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</si>
  <si>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</si>
  <si>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</si>
  <si>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</si>
  <si>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</si>
  <si>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</si>
  <si>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</si>
  <si>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</si>
  <si>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</si>
  <si>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</si>
  <si>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</si>
  <si>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</si>
  <si>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</si>
  <si>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</si>
  <si>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</si>
  <si>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</si>
  <si>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</si>
  <si>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</si>
  <si>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</si>
  <si>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</si>
  <si>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</si>
  <si>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</si>
  <si>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</si>
  <si>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</si>
  <si>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</si>
  <si>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</si>
  <si>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</si>
  <si>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</si>
  <si>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</si>
  <si>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</si>
  <si>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</si>
  <si>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</si>
  <si>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</si>
  <si>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</si>
  <si>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</si>
  <si>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</si>
  <si>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</si>
  <si>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</si>
  <si>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</si>
  <si>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</si>
  <si>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</si>
  <si>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</si>
  <si>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</si>
  <si>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</si>
  <si>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</si>
  <si>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</si>
  <si>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</si>
  <si>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</si>
  <si>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</si>
  <si>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</si>
  <si>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</si>
  <si>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</si>
  <si>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</si>
  <si>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</si>
  <si>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</si>
  <si>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</si>
  <si>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</si>
  <si>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</si>
  <si>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</si>
  <si>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</si>
  <si>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</si>
  <si>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</si>
  <si>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</si>
  <si>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</si>
  <si>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</si>
  <si>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</si>
  <si>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</si>
  <si>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</si>
  <si>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</si>
  <si>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</si>
  <si>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</si>
  <si>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</si>
  <si>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</si>
  <si>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</si>
  <si>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</si>
  <si>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</si>
  <si>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</si>
  <si>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</si>
  <si>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</si>
  <si>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</si>
  <si>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</si>
  <si>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</si>
  <si>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</si>
  <si>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</si>
  <si>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</si>
  <si>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</si>
  <si>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</si>
  <si>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</si>
  <si>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</si>
  <si>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</si>
  <si>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</si>
  <si>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</si>
  <si>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</si>
  <si>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</si>
  <si>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</si>
  <si>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</si>
  <si>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</si>
  <si>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</si>
  <si>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</si>
  <si>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</si>
  <si>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</si>
  <si>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</si>
  <si>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</si>
  <si>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</si>
  <si>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</si>
  <si>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</si>
  <si>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</si>
  <si>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</si>
  <si>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</si>
  <si>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</si>
  <si>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</si>
  <si>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</si>
  <si>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</si>
  <si>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</si>
  <si>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</si>
  <si>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</si>
  <si>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</si>
  <si>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</si>
  <si>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</si>
  <si>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</si>
  <si>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</si>
  <si>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</si>
  <si>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</si>
  <si>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</si>
  <si>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</si>
  <si>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</si>
  <si>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</si>
  <si>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</si>
  <si>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</si>
  <si>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</si>
  <si>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</si>
  <si>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</si>
  <si>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</si>
  <si>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</si>
  <si>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</si>
  <si>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</si>
  <si>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</si>
  <si>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</si>
  <si>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</si>
  <si>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</si>
  <si>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</si>
  <si>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</si>
  <si>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</si>
  <si>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</si>
  <si>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</si>
  <si>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</si>
  <si>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</si>
  <si>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</si>
  <si>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</si>
  <si>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</si>
  <si>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</si>
  <si>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</si>
  <si>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</si>
  <si>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</si>
  <si>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</si>
  <si>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</si>
  <si>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</si>
  <si>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</si>
  <si>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</si>
  <si>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</si>
  <si>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</si>
  <si>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</si>
  <si>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</si>
  <si>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</si>
  <si>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</si>
  <si>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</si>
  <si>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</si>
  <si>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</si>
  <si>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</si>
  <si>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</si>
  <si>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</si>
  <si>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</si>
  <si>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</si>
  <si>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</si>
  <si>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</si>
  <si>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</si>
  <si>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</si>
  <si>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</si>
  <si>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</si>
  <si>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</si>
  <si>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</si>
  <si>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</si>
  <si>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</si>
  <si>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</si>
  <si>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</si>
  <si>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</si>
  <si>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</si>
  <si>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</si>
  <si>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</si>
  <si>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</si>
  <si>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</si>
  <si>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</si>
  <si>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</si>
  <si>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</si>
  <si>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</si>
  <si>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</si>
  <si>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</si>
  <si>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</si>
  <si>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</si>
  <si>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</si>
  <si>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</si>
  <si>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</si>
  <si>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</si>
  <si>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</si>
  <si>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</si>
  <si>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</si>
  <si>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</si>
  <si>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</si>
  <si>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</si>
  <si>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</si>
  <si>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</si>
  <si>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</si>
  <si>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</si>
  <si>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</si>
  <si>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</si>
  <si>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</si>
  <si>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</si>
  <si>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</si>
  <si>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</si>
  <si>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</si>
  <si>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</si>
  <si>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</si>
  <si>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</si>
  <si>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</si>
  <si>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</si>
  <si>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</si>
  <si>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</si>
  <si>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</si>
  <si>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</si>
  <si>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</si>
  <si>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</si>
  <si>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</si>
  <si>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</si>
  <si>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</si>
  <si>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</si>
  <si>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</si>
  <si>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</si>
  <si>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</si>
  <si>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</si>
  <si>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</si>
  <si>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</si>
  <si>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</si>
  <si>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</si>
  <si>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</si>
  <si>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</si>
  <si>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</si>
  <si>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</si>
  <si>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</si>
  <si>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</si>
  <si>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</si>
  <si>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</si>
  <si>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</si>
  <si>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</si>
  <si>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</si>
  <si>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</si>
  <si>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</si>
  <si>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</si>
  <si>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</si>
  <si>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</si>
  <si>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</si>
  <si>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</si>
  <si>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</si>
  <si>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</si>
  <si>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</si>
  <si>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</si>
  <si>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</si>
  <si>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</si>
  <si>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</si>
  <si>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</si>
  <si>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</si>
  <si>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</si>
  <si>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</si>
  <si>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</si>
  <si>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</si>
  <si>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</si>
  <si>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</si>
  <si>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</si>
  <si>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</si>
  <si>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</si>
  <si>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</si>
  <si>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</si>
  <si>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</si>
  <si>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</si>
  <si>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</si>
  <si>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</si>
  <si>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</si>
  <si>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</si>
  <si>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</si>
  <si>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</si>
  <si>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</si>
  <si>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</si>
  <si>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</si>
  <si>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</si>
  <si>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</si>
  <si>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</si>
  <si>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</si>
  <si>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</si>
  <si>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</si>
  <si>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</si>
  <si>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</si>
  <si>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</si>
  <si>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</si>
  <si>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</si>
  <si>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</si>
  <si>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</si>
  <si>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</si>
  <si>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</si>
  <si>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</si>
  <si>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</si>
  <si>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</si>
  <si>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</si>
  <si>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</si>
  <si>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</si>
  <si>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</si>
  <si>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</si>
  <si>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</si>
  <si>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</si>
  <si>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</si>
  <si>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</si>
  <si>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</si>
  <si>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</si>
  <si>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</si>
  <si>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</si>
  <si>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</si>
  <si>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</si>
  <si>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</si>
  <si>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</si>
  <si>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</si>
  <si>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</si>
  <si>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</si>
  <si>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</si>
  <si>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</si>
  <si>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</si>
  <si>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</si>
  <si>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</si>
  <si>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</si>
  <si>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</si>
  <si>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</si>
  <si>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</si>
  <si>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</si>
  <si>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</si>
  <si>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</si>
  <si>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</si>
  <si>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</si>
  <si>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</si>
  <si>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</si>
  <si>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</si>
  <si>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</si>
  <si>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</si>
  <si>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</si>
  <si>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</si>
  <si>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</si>
  <si>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</si>
  <si>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</si>
  <si>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</si>
  <si>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</si>
  <si>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</si>
  <si>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</si>
  <si>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</si>
  <si>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</si>
  <si>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</si>
  <si>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</si>
  <si>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</si>
  <si>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</si>
  <si>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</si>
  <si>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</si>
  <si>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</si>
  <si>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</si>
  <si>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</si>
  <si>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</si>
  <si>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</si>
  <si>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</si>
  <si>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</si>
  <si>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</si>
  <si>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</si>
  <si>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</si>
  <si>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</si>
  <si>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</si>
  <si>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</si>
  <si>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</si>
  <si>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</si>
  <si>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</si>
  <si>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</si>
  <si>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</si>
  <si>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</si>
  <si>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</si>
  <si>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</si>
  <si>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</si>
  <si>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</si>
  <si>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</si>
  <si>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</si>
  <si>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</si>
  <si>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</si>
  <si>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</si>
  <si>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</si>
  <si>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</si>
  <si>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</si>
  <si>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</si>
  <si>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</si>
  <si>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</si>
  <si>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</si>
  <si>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</si>
  <si>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</si>
  <si>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</si>
  <si>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</si>
  <si>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</si>
  <si>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</si>
  <si>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</si>
  <si>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</si>
  <si>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</si>
  <si>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</si>
  <si>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</si>
  <si>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</si>
  <si>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</si>
  <si>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</si>
  <si>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</si>
  <si>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</si>
  <si>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</si>
  <si>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</si>
  <si>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</si>
  <si>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</si>
  <si>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</si>
  <si>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</si>
  <si>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</si>
  <si>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</si>
  <si>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</si>
  <si>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</si>
  <si>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</si>
  <si>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</si>
  <si>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</si>
  <si>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</si>
  <si>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</si>
  <si>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</si>
  <si>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</si>
  <si>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</si>
  <si>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</si>
  <si>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</si>
  <si>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</si>
  <si>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</si>
  <si>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</si>
  <si>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</si>
  <si>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</si>
  <si>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</si>
  <si>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</si>
  <si>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</si>
  <si>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</si>
  <si>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</si>
  <si>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</si>
  <si>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</si>
  <si>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</si>
  <si>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</si>
  <si>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</si>
  <si>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</si>
  <si>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</si>
  <si>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</si>
  <si>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</si>
  <si>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</si>
  <si>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</si>
  <si>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</si>
  <si>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</si>
  <si>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</si>
  <si>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</si>
  <si>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</si>
  <si>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</si>
  <si>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</si>
  <si>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</si>
  <si>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</si>
  <si>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</si>
  <si>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</si>
  <si>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</si>
  <si>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</si>
  <si>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</si>
  <si>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</si>
  <si>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</si>
  <si>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</si>
  <si>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</si>
  <si>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</si>
  <si>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</si>
  <si>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</si>
  <si>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</si>
  <si>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</si>
  <si>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</si>
  <si>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</si>
  <si>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</si>
  <si>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</si>
  <si>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</si>
  <si>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</si>
  <si>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</si>
  <si>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</si>
  <si>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</si>
  <si>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</si>
  <si>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</si>
  <si>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</si>
  <si>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</si>
  <si>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</si>
  <si>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</si>
  <si>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</si>
  <si>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</si>
  <si>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</si>
  <si>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</si>
  <si>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</si>
  <si>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</si>
  <si>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</si>
  <si>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</si>
  <si>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</si>
  <si>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</si>
  <si>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</si>
  <si>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</si>
  <si>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</si>
  <si>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</si>
  <si>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</si>
  <si>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</si>
  <si>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</si>
  <si>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</si>
  <si>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</si>
  <si>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</si>
  <si>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</si>
  <si>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</si>
  <si>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</si>
  <si>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</si>
  <si>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</si>
  <si>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</si>
  <si>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</si>
  <si>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</si>
  <si>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</si>
  <si>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</si>
  <si>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</si>
  <si>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</si>
  <si>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</si>
  <si>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</si>
  <si>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</si>
  <si>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</si>
  <si>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</si>
  <si>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</si>
  <si>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</si>
  <si>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</si>
  <si>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</si>
  <si>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</si>
  <si>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</si>
  <si>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</si>
  <si>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</si>
  <si>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</si>
  <si>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</si>
  <si>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</si>
  <si>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</si>
  <si>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</si>
  <si>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</si>
  <si>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</si>
  <si>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</si>
  <si>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</si>
  <si>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</si>
  <si>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</si>
  <si>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</si>
  <si>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</si>
  <si>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</si>
  <si>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</si>
  <si>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</si>
  <si>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</si>
  <si>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</si>
  <si>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</si>
  <si>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</si>
  <si>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</si>
  <si>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</si>
  <si>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</si>
  <si>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</si>
  <si>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</si>
  <si>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</si>
  <si>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</si>
  <si>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</si>
  <si>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</si>
  <si>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</si>
  <si>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</si>
  <si>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</si>
  <si>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</si>
  <si>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</si>
  <si>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</si>
  <si>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</si>
  <si>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</si>
  <si>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</si>
  <si>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</si>
  <si>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</si>
  <si>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</si>
  <si>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</si>
  <si>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</si>
  <si>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</si>
  <si>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</si>
  <si>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</si>
  <si>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</si>
  <si>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</si>
  <si>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</si>
  <si>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</si>
  <si>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</si>
  <si>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</si>
  <si>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</si>
  <si>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</si>
  <si>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</si>
  <si>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</si>
  <si>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</si>
  <si>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</si>
  <si>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</si>
  <si>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</si>
  <si>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</si>
  <si>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</si>
  <si>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</si>
  <si>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</si>
  <si>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</si>
  <si>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</si>
  <si>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</si>
  <si>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</si>
  <si>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</si>
  <si>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</si>
  <si>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</si>
  <si>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</si>
  <si>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</si>
  <si>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</si>
  <si>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</si>
  <si>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</si>
  <si>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</si>
  <si>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</si>
  <si>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</si>
  <si>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</si>
  <si>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</si>
  <si>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</si>
  <si>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</si>
  <si>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</si>
  <si>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</si>
  <si>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</si>
  <si>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</si>
  <si>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</si>
  <si>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</si>
  <si>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</si>
  <si>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</si>
  <si>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</si>
  <si>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</si>
  <si>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</si>
  <si>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</si>
  <si>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</si>
  <si>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</si>
  <si>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</si>
  <si>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</si>
  <si>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</si>
  <si>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</si>
  <si>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</si>
  <si>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</si>
  <si>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</si>
  <si>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</si>
  <si>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</si>
  <si>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</si>
  <si>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</si>
  <si>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</si>
  <si>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</si>
  <si>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</si>
  <si>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</si>
  <si>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</si>
  <si>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</si>
  <si>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</si>
  <si>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</si>
  <si>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</si>
  <si>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</si>
  <si>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</si>
  <si>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</si>
  <si>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</si>
  <si>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</si>
  <si>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</si>
  <si>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</si>
  <si>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</si>
  <si>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</si>
  <si>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</si>
  <si>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</si>
  <si>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</si>
  <si>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</si>
  <si>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</si>
  <si>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</si>
  <si>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</si>
  <si>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</si>
  <si>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</si>
  <si>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</si>
  <si>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</si>
  <si>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</si>
  <si>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</si>
  <si>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</si>
  <si>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</si>
  <si>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</si>
  <si>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</si>
  <si>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</si>
  <si>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</si>
  <si>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</si>
  <si>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</si>
  <si>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</si>
  <si>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</si>
  <si>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</si>
  <si>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</si>
  <si>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</si>
  <si>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</si>
  <si>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</si>
  <si>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</si>
  <si>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</si>
  <si>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</si>
  <si>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</si>
  <si>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</si>
  <si>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</si>
  <si>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</si>
  <si>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</si>
  <si>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</si>
  <si>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</si>
  <si>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</si>
  <si>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</si>
  <si>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</si>
  <si>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</si>
  <si>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</si>
  <si>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</si>
  <si>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</si>
  <si>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</si>
  <si>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</si>
  <si>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</si>
  <si>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</si>
  <si>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</si>
  <si>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</si>
  <si>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</si>
  <si>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</si>
  <si>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</si>
  <si>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</si>
  <si>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</si>
  <si>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</si>
  <si>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</si>
  <si>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</si>
  <si>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</si>
  <si>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</si>
  <si>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</si>
  <si>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</si>
  <si>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</si>
  <si>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</si>
  <si>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</si>
  <si>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</si>
  <si>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</si>
  <si>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</si>
  <si>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</si>
  <si>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</si>
  <si>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</si>
  <si>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</si>
  <si>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</si>
  <si>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</si>
  <si>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</si>
  <si>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</si>
  <si>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</si>
  <si>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</si>
  <si>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</si>
  <si>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</si>
  <si>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</si>
  <si>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</si>
  <si>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</si>
  <si>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</si>
  <si>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</si>
  <si>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</si>
  <si>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</si>
  <si>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</si>
  <si>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</si>
  <si>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</si>
  <si>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</si>
  <si>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</si>
  <si>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</si>
  <si>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</si>
  <si>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</si>
  <si>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</si>
  <si>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</si>
  <si>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</si>
  <si>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</si>
  <si>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</si>
  <si>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</si>
  <si>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</si>
  <si>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</si>
  <si>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</si>
  <si>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</si>
  <si>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</si>
  <si>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</si>
  <si>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</si>
  <si>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</si>
  <si>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</si>
  <si>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</si>
  <si>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</si>
  <si>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</si>
  <si>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</si>
  <si>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</si>
  <si>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</si>
  <si>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</si>
  <si>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</si>
  <si>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</si>
  <si>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</si>
  <si>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</si>
  <si>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</si>
  <si>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</si>
  <si>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</si>
  <si>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</si>
  <si>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</si>
  <si>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</si>
  <si>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</si>
  <si>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</si>
  <si>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</si>
  <si>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</si>
  <si>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</si>
  <si>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</si>
  <si>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</si>
  <si>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</si>
  <si>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</si>
  <si>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</si>
  <si>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</si>
  <si>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</si>
  <si>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</si>
  <si>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</si>
  <si>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</si>
  <si>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</si>
  <si>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</si>
  <si>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</si>
  <si>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</si>
  <si>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</si>
  <si>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</si>
  <si>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</si>
  <si>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</si>
  <si>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</si>
  <si>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</si>
  <si>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</si>
  <si>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</si>
  <si>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</si>
  <si>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</si>
  <si>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</si>
  <si>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</si>
  <si>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</si>
  <si>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</si>
  <si>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</si>
  <si>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</si>
  <si>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</si>
  <si>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</si>
  <si>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</si>
  <si>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</si>
  <si>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</si>
  <si>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</si>
  <si>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</si>
  <si>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</si>
  <si>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</si>
  <si>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</si>
  <si>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</si>
  <si>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</si>
  <si>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</si>
  <si>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</si>
  <si>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</si>
  <si>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</si>
  <si>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</si>
  <si>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</si>
  <si>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</si>
  <si>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</si>
  <si>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</si>
  <si>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</si>
  <si>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</si>
  <si>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</si>
  <si>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</si>
  <si>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</si>
  <si>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</si>
  <si>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</si>
  <si>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</si>
  <si>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</si>
  <si>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</si>
  <si>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</si>
  <si>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</si>
  <si>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</si>
  <si>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</si>
  <si>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</si>
  <si>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</si>
  <si>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</si>
  <si>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</si>
  <si>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</si>
  <si>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</si>
  <si>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</si>
  <si>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</si>
  <si>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</si>
  <si>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</si>
  <si>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</si>
  <si>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</si>
  <si>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</si>
  <si>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</si>
  <si>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</si>
  <si>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</si>
  <si>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</si>
  <si>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</si>
  <si>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</si>
  <si>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</si>
  <si>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</si>
  <si>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</si>
  <si>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</si>
  <si>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</si>
  <si>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</si>
  <si>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</si>
  <si>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</si>
  <si>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</si>
  <si>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</si>
  <si>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</si>
  <si>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</si>
  <si>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</si>
  <si>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</si>
  <si>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</si>
  <si>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</si>
  <si>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</si>
  <si>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</si>
  <si>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</si>
  <si>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</si>
  <si>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</si>
  <si>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</si>
  <si>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</si>
  <si>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</si>
  <si>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</si>
  <si>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</si>
  <si>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</si>
  <si>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</si>
  <si>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</si>
  <si>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</si>
  <si>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</si>
  <si>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</si>
  <si>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</si>
  <si>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</si>
  <si>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</si>
  <si>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</si>
  <si>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</si>
  <si>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</si>
  <si>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</si>
  <si>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</si>
  <si>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</si>
  <si>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</si>
  <si>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</si>
  <si>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</si>
  <si>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</si>
  <si>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</si>
  <si>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</si>
  <si>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</si>
  <si>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</si>
  <si>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</si>
  <si>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</si>
  <si>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</si>
  <si>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</si>
  <si>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</si>
  <si>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</si>
  <si>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</si>
  <si>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</si>
  <si>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</si>
  <si>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</si>
  <si>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</si>
  <si>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</si>
  <si>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</si>
  <si>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</si>
  <si>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</si>
  <si>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</si>
  <si>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</si>
  <si>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</si>
  <si>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</si>
  <si>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</si>
  <si>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</si>
  <si>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</si>
  <si>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</si>
  <si>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</si>
  <si>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</si>
  <si>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</si>
  <si>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</si>
  <si>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</si>
  <si>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</si>
  <si>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</si>
  <si>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</si>
  <si>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</si>
  <si>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</si>
  <si>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</si>
  <si>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</si>
  <si>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</si>
  <si>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</si>
  <si>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</si>
  <si>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</si>
  <si>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</si>
  <si>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</si>
  <si>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</si>
  <si>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</si>
  <si>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</si>
  <si>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</si>
  <si>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</si>
  <si>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</si>
  <si>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</si>
  <si>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</si>
  <si>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</si>
  <si>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</si>
  <si>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</si>
  <si>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</si>
  <si>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</si>
  <si>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</si>
  <si>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</si>
  <si>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</si>
  <si>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</si>
  <si>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</si>
  <si>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</si>
  <si>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</si>
  <si>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</si>
  <si>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</si>
  <si>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</si>
  <si>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</si>
  <si>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</si>
  <si>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</si>
  <si>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</si>
  <si>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</si>
  <si>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</si>
  <si>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</si>
  <si>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</si>
  <si>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</si>
  <si>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</si>
  <si>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</si>
  <si>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</si>
  <si>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</si>
  <si>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</si>
  <si>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</si>
  <si>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</si>
  <si>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</si>
  <si>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</si>
  <si>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</si>
  <si>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</si>
  <si>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</si>
  <si>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</si>
  <si>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</si>
  <si>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</si>
  <si>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</si>
  <si>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</si>
  <si>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</si>
  <si>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</si>
  <si>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</si>
  <si>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</si>
  <si>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</si>
  <si>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</si>
  <si>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</si>
  <si>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</si>
  <si>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</si>
  <si>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</si>
  <si>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</si>
  <si>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</si>
  <si>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</si>
  <si>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</si>
  <si>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</si>
  <si>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</si>
  <si>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</si>
  <si>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</si>
  <si>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</si>
  <si>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</si>
  <si>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</si>
  <si>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</si>
  <si>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</si>
  <si>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</si>
  <si>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</si>
  <si>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</si>
  <si>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</si>
  <si>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</si>
  <si>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</si>
  <si>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</si>
  <si>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</si>
  <si>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</si>
  <si>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</si>
  <si>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</si>
  <si>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</si>
  <si>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</si>
  <si>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</si>
  <si>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</si>
  <si>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</si>
  <si>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</si>
  <si>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</si>
  <si>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</si>
  <si>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</si>
  <si>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</si>
  <si>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</si>
  <si>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</si>
  <si>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</si>
  <si>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</si>
  <si>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</si>
  <si>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</si>
  <si>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</si>
  <si>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</si>
  <si>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</si>
  <si>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</si>
  <si>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</si>
  <si>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</si>
  <si>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</si>
  <si>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</si>
  <si>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</si>
  <si>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</si>
  <si>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</si>
  <si>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</si>
  <si>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</si>
  <si>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</si>
  <si>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</si>
  <si>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</si>
  <si>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</si>
  <si>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</si>
  <si>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</si>
  <si>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</si>
  <si>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</si>
  <si>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</si>
  <si>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</si>
  <si>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</si>
  <si>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</si>
  <si>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</si>
  <si>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</si>
  <si>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</si>
  <si>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</si>
  <si>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</si>
  <si>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</si>
  <si>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</si>
  <si>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</si>
  <si>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</si>
  <si>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</si>
  <si>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</si>
  <si>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</si>
  <si>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</si>
  <si>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</si>
  <si>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</si>
  <si>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</si>
  <si>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</si>
  <si>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</si>
  <si>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</si>
  <si>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</si>
  <si>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</si>
  <si>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</si>
  <si>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</si>
  <si>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</si>
  <si>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</si>
  <si>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</si>
  <si>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</si>
  <si>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</si>
  <si>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</si>
  <si>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</si>
  <si>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</si>
  <si>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</si>
  <si>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</si>
  <si>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</si>
  <si>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</si>
  <si>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</si>
  <si>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</si>
  <si>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</si>
  <si>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</si>
  <si>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</si>
  <si>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</si>
  <si>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</si>
  <si>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</si>
  <si>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</si>
  <si>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</si>
  <si>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</si>
  <si>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</si>
  <si>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</si>
  <si>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</si>
  <si>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</si>
  <si>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</si>
  <si>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</si>
  <si>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</si>
  <si>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</si>
  <si>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</si>
  <si>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</si>
  <si>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</si>
  <si>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</si>
  <si>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</si>
  <si>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</si>
  <si>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</si>
  <si>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</si>
  <si>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</si>
  <si>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</si>
  <si>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</si>
  <si>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</si>
  <si>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</si>
  <si>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</si>
  <si>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</si>
  <si>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</si>
  <si>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</si>
  <si>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</si>
  <si>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</si>
  <si>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</si>
  <si>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</si>
  <si>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</si>
  <si>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</si>
  <si>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</si>
  <si>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</si>
  <si>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</si>
  <si>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</si>
  <si>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</si>
  <si>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</si>
  <si>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</si>
  <si>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</si>
  <si>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</si>
  <si>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</si>
  <si>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</si>
  <si>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</si>
  <si>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</si>
  <si>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</si>
  <si>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</si>
  <si>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</si>
  <si>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</si>
  <si>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</si>
  <si>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</si>
  <si>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</si>
  <si>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</si>
  <si>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</si>
  <si>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</si>
  <si>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</si>
  <si>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</si>
  <si>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</si>
  <si>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</si>
  <si>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</si>
  <si>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</si>
  <si>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</si>
  <si>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</si>
  <si>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</si>
  <si>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</si>
  <si>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</si>
  <si>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</si>
  <si>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</si>
  <si>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</si>
  <si>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</si>
  <si>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</si>
  <si>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</si>
  <si>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</si>
  <si>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</si>
  <si>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</si>
  <si>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</si>
  <si>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</si>
  <si>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</si>
  <si>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</si>
  <si>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</si>
  <si>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</si>
  <si>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</si>
  <si>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</si>
  <si>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</si>
  <si>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</si>
  <si>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</si>
  <si>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</si>
  <si>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</si>
  <si>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</si>
  <si>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</si>
  <si>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</si>
  <si>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</si>
  <si>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</si>
  <si>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</si>
  <si>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</si>
  <si>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</si>
  <si>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</si>
  <si>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</si>
  <si>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</si>
  <si>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</si>
  <si>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</si>
  <si>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</si>
  <si>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</si>
  <si>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</si>
  <si>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</si>
  <si>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</si>
  <si>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</si>
  <si>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</si>
  <si>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</si>
  <si>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</si>
  <si>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</si>
  <si>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</si>
  <si>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</si>
  <si>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</si>
  <si>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</si>
  <si>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</si>
  <si>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</si>
  <si>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</si>
  <si>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</si>
  <si>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</si>
  <si>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</si>
  <si>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</si>
  <si>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</si>
  <si>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</si>
  <si>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</si>
  <si>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</si>
  <si>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</si>
  <si>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</si>
  <si>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</si>
  <si>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</si>
  <si>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</si>
  <si>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</si>
  <si>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</si>
  <si>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</si>
  <si>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</si>
  <si>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</si>
  <si>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</si>
  <si>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</si>
  <si>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</si>
  <si>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</si>
  <si>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</si>
  <si>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</si>
  <si>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</si>
  <si>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</si>
  <si>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</si>
  <si>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</si>
  <si>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</si>
  <si>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</si>
  <si>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</si>
  <si>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</si>
  <si>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</si>
  <si>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</si>
  <si>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</si>
  <si>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</si>
  <si>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</si>
  <si>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</si>
  <si>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</si>
  <si>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</si>
  <si>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</si>
  <si>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</si>
  <si>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</si>
  <si>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</si>
  <si>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</si>
  <si>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</si>
  <si>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</si>
  <si>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</si>
  <si>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</si>
  <si>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</si>
  <si>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</si>
  <si>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</si>
  <si>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</si>
  <si>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</si>
  <si>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</si>
  <si>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</si>
  <si>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</si>
  <si>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</si>
  <si>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</si>
  <si>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</si>
  <si>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</si>
  <si>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</si>
  <si>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</si>
  <si>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</si>
  <si>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</si>
  <si>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</si>
  <si>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</si>
  <si>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</si>
  <si>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</si>
  <si>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</si>
  <si>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</si>
  <si>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</si>
  <si>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</si>
  <si>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</si>
  <si>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</si>
  <si>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</si>
  <si>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</si>
  <si>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</si>
  <si>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</si>
  <si>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</si>
  <si>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</si>
  <si>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</si>
  <si>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</si>
  <si>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</si>
  <si>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</si>
  <si>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</si>
  <si>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</si>
  <si>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</si>
  <si>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</si>
  <si>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</si>
  <si>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</si>
  <si>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</si>
  <si>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</si>
  <si>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</si>
  <si>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</si>
  <si>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</si>
  <si>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</si>
  <si>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</si>
  <si>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</si>
  <si>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</si>
  <si>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</si>
  <si>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</si>
  <si>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</si>
  <si>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</si>
  <si>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</si>
  <si>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</si>
  <si>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</si>
  <si>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</si>
  <si>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</si>
  <si>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</si>
  <si>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</si>
  <si>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</si>
  <si>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</si>
  <si>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</si>
  <si>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</si>
  <si>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</si>
  <si>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</si>
  <si>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</si>
  <si>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</si>
  <si>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</si>
  <si>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</si>
  <si>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</si>
  <si>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</si>
  <si>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</si>
  <si>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</si>
  <si>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</si>
  <si>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</si>
  <si>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</si>
  <si>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</si>
  <si>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</si>
  <si>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</si>
  <si>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</si>
  <si>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</si>
  <si>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</si>
  <si>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</si>
  <si>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</si>
  <si>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</si>
  <si>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</si>
  <si>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</si>
  <si>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</si>
  <si>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</si>
  <si>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</si>
  <si>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</si>
  <si>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</si>
  <si>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</si>
  <si>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</si>
  <si>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</si>
  <si>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</si>
  <si>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</si>
  <si>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</si>
  <si>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</si>
  <si>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</si>
  <si>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</si>
  <si>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</si>
  <si>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</si>
  <si>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</si>
  <si>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</si>
  <si>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</si>
  <si>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</si>
  <si>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</si>
  <si>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</si>
  <si>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</si>
  <si>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</si>
  <si>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</si>
  <si>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</si>
  <si>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</si>
  <si>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</si>
  <si>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</si>
  <si>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</si>
  <si>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</si>
  <si>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</si>
  <si>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</si>
  <si>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</si>
  <si>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</si>
  <si>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</si>
  <si>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</si>
  <si>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</si>
  <si>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</si>
  <si>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</si>
  <si>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</si>
  <si>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</si>
  <si>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</si>
  <si>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</si>
  <si>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</si>
  <si>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</si>
  <si>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</si>
  <si>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</si>
  <si>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</si>
  <si>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</si>
  <si>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</si>
  <si>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</si>
  <si>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</si>
  <si>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</si>
  <si>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</si>
  <si>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</si>
  <si>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</si>
  <si>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</si>
  <si>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</si>
  <si>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</si>
  <si>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</si>
  <si>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</si>
  <si>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</si>
  <si>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</si>
  <si>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</si>
  <si>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</si>
  <si>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</si>
  <si>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</si>
  <si>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</si>
  <si>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</si>
  <si>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</si>
  <si>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</si>
  <si>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</si>
  <si>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</si>
  <si>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</si>
  <si>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</si>
  <si>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</si>
  <si>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</si>
  <si>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</si>
  <si>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</si>
  <si>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</si>
  <si>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</si>
  <si>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</si>
  <si>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</si>
  <si>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</si>
  <si>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</si>
  <si>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</si>
  <si>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</si>
  <si>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</si>
  <si>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</si>
  <si>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</si>
  <si>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</si>
  <si>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</si>
  <si>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</si>
  <si>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</si>
  <si>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</si>
  <si>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</si>
  <si>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</si>
  <si>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</si>
  <si>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</si>
  <si>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</si>
  <si>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</si>
  <si>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</si>
  <si>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</si>
  <si>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</si>
  <si>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</si>
  <si>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</si>
  <si>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</si>
  <si>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</si>
  <si>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</si>
  <si>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</si>
  <si>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</si>
  <si>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</si>
  <si>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</si>
  <si>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</si>
  <si>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</si>
  <si>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</si>
  <si>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</si>
  <si>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</si>
  <si>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</si>
  <si>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</si>
  <si>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</si>
  <si>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</si>
  <si>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</si>
  <si>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</si>
  <si>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</si>
  <si>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</si>
  <si>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</si>
  <si>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</si>
  <si>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</si>
  <si>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</si>
  <si>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</si>
  <si>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</si>
  <si>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</si>
  <si>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</si>
  <si>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</si>
  <si>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</si>
  <si>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</si>
  <si>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</si>
  <si>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</si>
  <si>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</si>
  <si>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</si>
  <si>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</si>
  <si>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</si>
  <si>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</si>
  <si>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</si>
  <si>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</si>
  <si>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</si>
  <si>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</si>
  <si>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</si>
  <si>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</si>
  <si>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</si>
  <si>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</si>
  <si>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</si>
  <si>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</si>
  <si>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</si>
  <si>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</si>
  <si>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</si>
  <si>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</si>
  <si>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</si>
  <si>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</si>
  <si>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</si>
  <si>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</si>
  <si>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</si>
  <si>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</si>
  <si>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</si>
  <si>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</si>
  <si>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</si>
  <si>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</si>
  <si>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</si>
  <si>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</si>
  <si>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</si>
  <si>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</si>
  <si>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</si>
  <si>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</si>
  <si>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</si>
  <si>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</si>
  <si>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</si>
  <si>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</si>
  <si>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</si>
  <si>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</si>
  <si>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</si>
  <si>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</si>
  <si>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</si>
  <si>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</si>
  <si>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</si>
  <si>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</si>
  <si>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</si>
  <si>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</si>
  <si>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</si>
  <si>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</si>
  <si>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</si>
  <si>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</si>
  <si>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</si>
  <si>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</si>
  <si>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</si>
  <si>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</si>
  <si>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</si>
  <si>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</si>
  <si>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</si>
  <si>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</si>
  <si>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</si>
  <si>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</si>
  <si>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</si>
  <si>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</si>
  <si>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</si>
  <si>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</si>
  <si>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</si>
  <si>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</si>
  <si>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</si>
  <si>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</si>
  <si>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</si>
  <si>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</si>
  <si>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</si>
  <si>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</si>
  <si>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</si>
  <si>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</si>
  <si>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</si>
  <si>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</si>
  <si>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</si>
  <si>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</si>
  <si>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</si>
  <si>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</si>
  <si>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</si>
  <si>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</si>
  <si>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</si>
  <si>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</si>
  <si>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</si>
  <si>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</si>
  <si>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</si>
  <si>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</si>
  <si>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</si>
  <si>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</si>
  <si>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</si>
  <si>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</si>
  <si>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</si>
  <si>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</si>
  <si>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</si>
  <si>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</si>
  <si>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</si>
  <si>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</si>
  <si>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</si>
  <si>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</si>
  <si>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</si>
  <si>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</si>
  <si>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</si>
  <si>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</si>
  <si>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</si>
  <si>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</si>
  <si>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</si>
  <si>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</si>
  <si>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</si>
  <si>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</si>
  <si>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</si>
  <si>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</si>
  <si>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</si>
  <si>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</si>
  <si>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</si>
  <si>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</si>
  <si>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</si>
  <si>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</si>
  <si>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</si>
  <si>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</si>
  <si>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</si>
  <si>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</si>
  <si>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</si>
  <si>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</si>
  <si>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</si>
  <si>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</si>
  <si>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</si>
  <si>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</si>
  <si>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</si>
  <si>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</si>
  <si>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</si>
  <si>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</si>
  <si>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</si>
  <si>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</si>
  <si>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</si>
  <si>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</si>
  <si>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</si>
  <si>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</si>
  <si>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</si>
  <si>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</si>
  <si>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</si>
  <si>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</si>
  <si>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</si>
  <si>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</si>
  <si>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</si>
  <si>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</si>
  <si>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</si>
  <si>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</si>
  <si>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</si>
  <si>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</si>
  <si>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</si>
  <si>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</si>
  <si>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</si>
  <si>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</si>
  <si>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</si>
  <si>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</si>
  <si>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</si>
  <si>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</si>
  <si>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</si>
  <si>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</si>
  <si>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</si>
  <si>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</si>
  <si>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</si>
  <si>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</si>
  <si>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</si>
  <si>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</si>
  <si>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</si>
  <si>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</si>
  <si>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</si>
  <si>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</si>
  <si>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</si>
  <si>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</si>
  <si>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</si>
  <si>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</si>
  <si>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</si>
  <si>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</si>
  <si>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</si>
  <si>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</si>
  <si>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</si>
  <si>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</si>
  <si>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</si>
  <si>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</si>
  <si>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</si>
  <si>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</si>
  <si>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</si>
  <si>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</si>
  <si>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</si>
  <si>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</si>
  <si>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</si>
  <si>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</si>
  <si>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</si>
  <si>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</si>
  <si>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</si>
  <si>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</si>
  <si>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</si>
  <si>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</si>
  <si>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</si>
  <si>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</si>
  <si>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</si>
  <si>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</si>
  <si>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</si>
  <si>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</si>
  <si>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</si>
  <si>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</si>
  <si>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</si>
  <si>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</si>
  <si>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</si>
  <si>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</si>
  <si>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</si>
  <si>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</si>
  <si>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</si>
  <si>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</si>
  <si>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</si>
  <si>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</si>
  <si>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</si>
  <si>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</si>
  <si>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</si>
  <si>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</si>
  <si>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</si>
  <si>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</si>
  <si>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</si>
  <si>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</si>
  <si>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</si>
  <si>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</si>
  <si>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</si>
  <si>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</si>
  <si>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</si>
  <si>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</si>
  <si>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</si>
  <si>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</si>
  <si>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</si>
  <si>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</si>
  <si>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</si>
  <si>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</si>
  <si>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</si>
  <si>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</si>
  <si>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</si>
  <si>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</si>
  <si>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</si>
  <si>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</si>
  <si>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</si>
  <si>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</si>
  <si>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</si>
  <si>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</si>
  <si>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</si>
  <si>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</si>
  <si>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</si>
  <si>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</si>
  <si>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</si>
  <si>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</si>
  <si>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</si>
  <si>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</si>
  <si>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</si>
  <si>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</si>
  <si>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</si>
  <si>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</si>
  <si>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</si>
  <si>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</si>
  <si>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</si>
  <si>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</si>
  <si>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</si>
  <si>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</si>
  <si>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</si>
  <si>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</si>
  <si>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</si>
  <si>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</si>
  <si>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</si>
  <si>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</si>
  <si>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</si>
  <si>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</si>
  <si>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</si>
  <si>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</si>
  <si>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</si>
  <si>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</si>
  <si>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</si>
  <si>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</si>
  <si>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</si>
  <si>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</si>
  <si>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</si>
  <si>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</si>
  <si>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</si>
  <si>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</si>
  <si>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</si>
  <si>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</si>
  <si>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</si>
  <si>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</si>
  <si>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</si>
  <si>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</si>
  <si>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</si>
  <si>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</si>
  <si>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</si>
  <si>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</si>
  <si>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</si>
  <si>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</si>
  <si>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</si>
  <si>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</si>
  <si>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</si>
  <si>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</si>
  <si>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</si>
  <si>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</si>
  <si>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</si>
  <si>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</si>
  <si>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</si>
  <si>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</si>
  <si>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</si>
  <si>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</si>
  <si>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</si>
  <si>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</si>
  <si>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</si>
  <si>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</si>
  <si>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</si>
  <si>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</si>
  <si>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</si>
  <si>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</si>
  <si>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</si>
  <si>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</si>
  <si>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</si>
  <si>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</si>
  <si>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</si>
  <si>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</si>
  <si>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</si>
  <si>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</si>
  <si>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</si>
  <si>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</si>
  <si>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</si>
  <si>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</si>
  <si>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</si>
  <si>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</si>
  <si>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</si>
  <si>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</si>
  <si>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</si>
  <si>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</si>
  <si>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</si>
  <si>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</si>
  <si>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</si>
  <si>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</si>
  <si>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</si>
  <si>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</si>
  <si>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</si>
  <si>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</si>
  <si>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</si>
  <si>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</si>
  <si>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</si>
  <si>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</si>
  <si>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</si>
  <si>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</si>
  <si>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</si>
  <si>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</si>
  <si>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</si>
  <si>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</si>
  <si>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</si>
  <si>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</si>
  <si>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</si>
  <si>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</si>
  <si>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</si>
  <si>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</si>
  <si>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</si>
  <si>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</si>
  <si>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</si>
  <si>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</si>
  <si>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</si>
  <si>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</si>
  <si>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</si>
  <si>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</si>
  <si>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</si>
  <si>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</si>
  <si>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</si>
  <si>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</si>
  <si>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</si>
  <si>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</si>
  <si>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</si>
  <si>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</si>
  <si>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</si>
  <si>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</si>
  <si>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</si>
  <si>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</si>
  <si>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</si>
  <si>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</si>
  <si>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</si>
  <si>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</si>
  <si>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</si>
  <si>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</si>
  <si>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</si>
  <si>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</si>
  <si>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</si>
  <si>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</si>
  <si>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</si>
  <si>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</si>
  <si>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</si>
  <si>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</si>
  <si>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</si>
  <si>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</si>
  <si>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</si>
  <si>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</si>
  <si>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</si>
  <si>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</si>
  <si>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</si>
  <si>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</si>
  <si>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</si>
  <si>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</si>
  <si>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</si>
  <si>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</si>
  <si>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</si>
  <si>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</si>
  <si>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</si>
  <si>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</si>
  <si>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</si>
  <si>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</si>
  <si>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</si>
  <si>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</si>
  <si>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</si>
  <si>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</si>
  <si>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</si>
  <si>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</si>
  <si>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</si>
  <si>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</si>
  <si>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</si>
  <si>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</si>
  <si>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</si>
  <si>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</si>
  <si>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</si>
  <si>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</si>
  <si>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</si>
  <si>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</si>
  <si>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</si>
  <si>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</si>
  <si>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</si>
  <si>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</si>
  <si>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</si>
  <si>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</si>
  <si>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</si>
  <si>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</si>
  <si>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</si>
  <si>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</si>
  <si>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</si>
  <si>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</si>
  <si>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</si>
  <si>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</si>
  <si>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</si>
  <si>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</si>
  <si>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</si>
  <si>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</si>
  <si>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</si>
  <si>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</si>
  <si>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</si>
  <si>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</si>
  <si>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</si>
  <si>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</si>
  <si>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</si>
  <si>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</si>
  <si>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</si>
  <si>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</si>
  <si>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</si>
  <si>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</si>
  <si>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</si>
  <si>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</si>
  <si>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</si>
  <si>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</si>
  <si>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</si>
  <si>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</si>
  <si>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</si>
  <si>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</si>
  <si>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</si>
  <si>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</si>
  <si>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</si>
  <si>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</si>
  <si>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</si>
  <si>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</si>
  <si>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</si>
  <si>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</si>
  <si>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</si>
  <si>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</si>
  <si>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</si>
  <si>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</si>
  <si>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</si>
  <si>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</si>
  <si>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</si>
  <si>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</si>
  <si>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</si>
  <si>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</si>
  <si>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</si>
  <si>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</si>
  <si>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</si>
  <si>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</si>
  <si>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</si>
  <si>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</si>
  <si>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</si>
  <si>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</si>
  <si>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</si>
  <si>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</si>
  <si>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</si>
  <si>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</si>
  <si>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</si>
  <si>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</si>
  <si>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</si>
  <si>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</si>
  <si>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</si>
  <si>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</si>
  <si>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</si>
  <si>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</si>
  <si>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</si>
  <si>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</si>
  <si>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</si>
  <si>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</si>
  <si>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</si>
  <si>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</si>
  <si>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</si>
  <si>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</si>
  <si>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</si>
  <si>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</si>
  <si>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</si>
  <si>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</si>
  <si>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</si>
  <si>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</si>
  <si>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</si>
  <si>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</si>
  <si>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</si>
  <si>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</si>
  <si>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</si>
  <si>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</si>
  <si>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</si>
  <si>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</si>
  <si>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</si>
  <si>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</si>
  <si>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</si>
  <si>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</si>
  <si>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</si>
  <si>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</si>
  <si>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</si>
  <si>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</si>
  <si>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</si>
  <si>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</si>
  <si>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</si>
  <si>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</si>
  <si>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</si>
  <si>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</si>
  <si>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</si>
  <si>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</si>
  <si>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</si>
  <si>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</si>
  <si>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</si>
  <si>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</si>
  <si>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</si>
  <si>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</si>
  <si>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</si>
  <si>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</si>
  <si>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</si>
  <si>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</si>
  <si>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</si>
  <si>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</si>
  <si>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</si>
  <si>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</si>
  <si>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</si>
  <si>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</si>
  <si>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</si>
  <si>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</si>
  <si>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</si>
  <si>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</si>
  <si>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</si>
  <si>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</si>
  <si>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</si>
  <si>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</si>
  <si>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</si>
  <si>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</si>
  <si>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</si>
  <si>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</si>
  <si>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</si>
  <si>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</si>
  <si>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</si>
  <si>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</si>
  <si>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</si>
  <si>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</si>
  <si>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</si>
  <si>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</si>
  <si>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</si>
  <si>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</si>
  <si>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</si>
  <si>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</si>
  <si>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</si>
  <si>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</si>
  <si>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</si>
  <si>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</si>
  <si>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</si>
  <si>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</si>
  <si>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</si>
  <si>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</si>
  <si>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</si>
  <si>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</si>
  <si>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</si>
  <si>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</si>
  <si>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</si>
  <si>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</si>
  <si>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</si>
  <si>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</si>
  <si>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</si>
  <si>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</si>
  <si>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</si>
  <si>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</si>
  <si>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</si>
  <si>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</si>
  <si>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</si>
  <si>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</si>
  <si>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</si>
  <si>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</si>
  <si>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</si>
  <si>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</si>
  <si>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</si>
  <si>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</si>
  <si>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</si>
  <si>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</si>
  <si>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</si>
  <si>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</si>
  <si>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</si>
  <si>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</si>
  <si>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</si>
  <si>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</si>
  <si>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</si>
  <si>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</si>
  <si>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</si>
  <si>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</si>
  <si>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</si>
  <si>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</si>
  <si>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</si>
  <si>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</si>
  <si>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</si>
  <si>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</si>
  <si>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</si>
  <si>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</si>
  <si>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</si>
  <si>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</si>
  <si>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</si>
  <si>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</si>
  <si>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</si>
  <si>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</si>
  <si>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</si>
  <si>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</si>
  <si>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</si>
  <si>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</si>
  <si>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</si>
  <si>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</si>
  <si>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</si>
  <si>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</si>
  <si>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</si>
  <si>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</si>
  <si>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</si>
  <si>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</si>
  <si>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</si>
  <si>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</si>
  <si>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</si>
  <si>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</si>
  <si>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</si>
  <si>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</si>
  <si>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</si>
  <si>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</si>
  <si>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</si>
  <si>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</si>
  <si>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</si>
  <si>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</si>
  <si>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</si>
  <si>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</si>
  <si>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</si>
  <si>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</si>
  <si>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</si>
  <si>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</si>
  <si>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</si>
  <si>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</si>
  <si>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</si>
  <si>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</si>
  <si>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</si>
  <si>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</si>
  <si>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</si>
  <si>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</si>
  <si>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</si>
  <si>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</si>
  <si>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</si>
  <si>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</si>
  <si>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</si>
  <si>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</si>
  <si>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</si>
  <si>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</si>
  <si>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</si>
  <si>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</si>
  <si>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</si>
  <si>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</si>
  <si>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</si>
  <si>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</si>
  <si>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</si>
  <si>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</si>
  <si>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</si>
  <si>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</si>
  <si>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</si>
  <si>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</si>
  <si>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</si>
  <si>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</si>
  <si>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</si>
  <si>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</si>
  <si>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</si>
  <si>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</si>
  <si>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</si>
  <si>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</si>
  <si>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</si>
  <si>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</si>
  <si>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</si>
  <si>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</si>
  <si>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</si>
  <si>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</si>
  <si>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</si>
  <si>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</si>
  <si>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</si>
  <si>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</si>
  <si>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</si>
  <si>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</si>
  <si>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</si>
  <si>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</si>
  <si>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</si>
  <si>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</si>
  <si>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</si>
  <si>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</si>
  <si>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</si>
  <si>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</si>
  <si>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</si>
  <si>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</si>
  <si>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</si>
  <si>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</si>
  <si>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</si>
  <si>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</si>
  <si>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</si>
  <si>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</si>
  <si>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</si>
  <si>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</si>
  <si>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</si>
  <si>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</si>
  <si>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</si>
  <si>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</si>
  <si>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</si>
  <si>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</si>
  <si>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</si>
  <si>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</si>
  <si>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</si>
  <si>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</si>
  <si>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</si>
  <si>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</si>
  <si>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</si>
  <si>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</si>
  <si>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</si>
  <si>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</si>
  <si>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</si>
  <si>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</si>
  <si>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</si>
  <si>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</si>
  <si>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</si>
  <si>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</si>
  <si>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</si>
  <si>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</si>
  <si>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</si>
  <si>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</si>
  <si>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</si>
  <si>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</si>
  <si>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</si>
  <si>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</si>
  <si>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</si>
  <si>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</si>
  <si>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</si>
  <si>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</si>
  <si>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</si>
  <si>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</si>
  <si>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</si>
  <si>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</si>
  <si>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</si>
  <si>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</si>
  <si>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</si>
  <si>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</si>
  <si>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</si>
  <si>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</si>
  <si>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</si>
  <si>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</si>
  <si>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</si>
  <si>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</si>
  <si>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</si>
  <si>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</si>
  <si>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</si>
  <si>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</si>
  <si>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</si>
  <si>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</si>
  <si>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</si>
  <si>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</si>
  <si>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</si>
  <si>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</si>
  <si>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</si>
  <si>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</si>
  <si>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</si>
  <si>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</si>
  <si>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</si>
  <si>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</si>
  <si>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</si>
  <si>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</si>
  <si>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</si>
  <si>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</si>
  <si>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</si>
  <si>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</si>
  <si>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</si>
  <si>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</si>
  <si>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</si>
  <si>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</si>
  <si>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</si>
  <si>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</si>
  <si>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</si>
  <si>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</si>
  <si>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</si>
  <si>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</si>
  <si>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</si>
  <si>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</si>
  <si>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</si>
  <si>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</si>
  <si>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</si>
  <si>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</si>
  <si>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</si>
  <si>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</si>
  <si>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</si>
  <si>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</si>
  <si>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</si>
  <si>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</si>
  <si>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</si>
  <si>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</si>
  <si>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</si>
  <si>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</si>
  <si>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</si>
  <si>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</si>
  <si>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</si>
  <si>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</si>
  <si>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</si>
  <si>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</si>
  <si>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</si>
  <si>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</si>
  <si>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</si>
  <si>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</si>
  <si>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</si>
  <si>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</si>
  <si>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</si>
  <si>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</si>
  <si>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</si>
  <si>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</si>
  <si>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</si>
  <si>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</si>
  <si>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</si>
  <si>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</si>
  <si>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</si>
  <si>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</si>
  <si>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</si>
  <si>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</si>
  <si>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</si>
  <si>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</si>
  <si>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</si>
  <si>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</si>
  <si>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</si>
  <si>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</si>
  <si>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</si>
  <si>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</si>
  <si>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</si>
  <si>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</si>
  <si>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</si>
  <si>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</si>
  <si>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</si>
  <si>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</si>
  <si>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</si>
  <si>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</si>
  <si>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</si>
  <si>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</si>
  <si>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</si>
  <si>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</si>
  <si>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</si>
  <si>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</si>
  <si>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</si>
  <si>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</si>
  <si>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</si>
  <si>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</si>
  <si>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</si>
  <si>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</si>
  <si>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</si>
  <si>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</si>
  <si>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</si>
  <si>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</si>
  <si>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</si>
  <si>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</si>
  <si>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</si>
  <si>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</si>
  <si>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</si>
  <si>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</si>
  <si>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</si>
  <si>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</si>
  <si>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</si>
  <si>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</si>
  <si>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</si>
  <si>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</si>
  <si>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</si>
  <si>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</si>
  <si>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</si>
  <si>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</si>
  <si>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</si>
  <si>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</si>
  <si>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</si>
  <si>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</si>
  <si>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</si>
  <si>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</si>
  <si>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</si>
  <si>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</si>
  <si>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</si>
  <si>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</si>
  <si>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</si>
  <si>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</si>
  <si>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</si>
  <si>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</si>
  <si>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</si>
  <si>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</si>
  <si>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</si>
  <si>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</si>
  <si>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</si>
  <si>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</si>
  <si>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</si>
  <si>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</si>
  <si>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</si>
  <si>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</si>
  <si>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</si>
  <si>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</si>
  <si>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</si>
  <si>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</si>
  <si>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</si>
  <si>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</si>
  <si>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</si>
  <si>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</si>
  <si>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</si>
  <si>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</si>
  <si>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</si>
  <si>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</si>
  <si>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</si>
  <si>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</si>
  <si>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</si>
  <si>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</si>
  <si>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</si>
  <si>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</si>
  <si>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</si>
  <si>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</si>
  <si>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</si>
  <si>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</si>
  <si>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</si>
  <si>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</si>
  <si>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</si>
  <si>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</si>
  <si>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</si>
  <si>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</si>
  <si>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</si>
  <si>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</si>
  <si>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</si>
  <si>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</si>
  <si>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</si>
  <si>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</si>
  <si>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</si>
  <si>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</si>
  <si>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</si>
  <si>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</si>
  <si>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</si>
  <si>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</si>
  <si>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</si>
  <si>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</si>
  <si>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</si>
  <si>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</si>
  <si>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</si>
  <si>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</si>
  <si>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</si>
  <si>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</si>
  <si>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</si>
  <si>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</si>
  <si>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</si>
  <si>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</si>
  <si>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</si>
  <si>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</si>
  <si>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</si>
  <si>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</si>
  <si>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</si>
  <si>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</si>
  <si>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</si>
  <si>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</si>
  <si>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</si>
  <si>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</si>
  <si>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</si>
  <si>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</si>
  <si>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</si>
  <si>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</si>
  <si>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</si>
  <si>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</si>
  <si>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</si>
  <si>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</si>
  <si>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</si>
  <si>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</si>
  <si>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</si>
  <si>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</si>
  <si>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</si>
  <si>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</si>
  <si>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</si>
  <si>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</si>
  <si>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</si>
  <si>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</si>
  <si>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</si>
  <si>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</si>
  <si>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</si>
  <si>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</si>
  <si>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</si>
  <si>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</si>
  <si>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</si>
  <si>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</si>
  <si>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</si>
  <si>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</si>
  <si>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</si>
  <si>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</si>
  <si>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</si>
  <si>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</si>
  <si>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</si>
  <si>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</si>
  <si>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</si>
  <si>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</si>
  <si>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</si>
  <si>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</si>
  <si>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</si>
  <si>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</si>
  <si>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</si>
  <si>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</si>
  <si>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</si>
  <si>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</si>
  <si>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</si>
  <si>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</si>
  <si>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</si>
  <si>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</si>
  <si>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</si>
  <si>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</si>
  <si>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</si>
  <si>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</si>
  <si>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</si>
  <si>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</si>
  <si>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</si>
  <si>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</si>
  <si>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</si>
  <si>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</si>
  <si>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</si>
  <si>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</si>
  <si>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</si>
  <si>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</si>
  <si>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</si>
  <si>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</si>
  <si>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</si>
  <si>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</si>
  <si>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</si>
  <si>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</si>
  <si>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</si>
  <si>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</si>
  <si>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</si>
  <si>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</si>
  <si>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</si>
  <si>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</si>
  <si>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</si>
  <si>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</si>
  <si>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</si>
  <si>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</si>
  <si>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</si>
  <si>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</si>
  <si>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</si>
  <si>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</si>
  <si>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</si>
  <si>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</si>
  <si>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</si>
  <si>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</si>
  <si>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</si>
  <si>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</si>
  <si>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</si>
  <si>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</si>
  <si>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</si>
  <si>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</si>
  <si>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</si>
  <si>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</si>
  <si>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</si>
  <si>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</si>
  <si>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</si>
  <si>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</si>
  <si>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</si>
  <si>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</si>
  <si>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</si>
  <si>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</si>
  <si>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</si>
  <si>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</si>
  <si>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</si>
  <si>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</si>
  <si>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</si>
  <si>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</si>
  <si>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</si>
  <si>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</si>
  <si>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</si>
  <si>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</si>
  <si>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</si>
  <si>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</si>
  <si>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</si>
  <si>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</si>
  <si>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</si>
  <si>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</si>
  <si>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</si>
  <si>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</si>
  <si>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</si>
  <si>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</si>
  <si>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</si>
  <si>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</si>
  <si>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</si>
  <si>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</si>
  <si>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</si>
  <si>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</si>
  <si>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</si>
  <si>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</si>
  <si>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</si>
  <si>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</si>
  <si>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</si>
  <si>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</si>
  <si>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</si>
  <si>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</si>
  <si>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</si>
  <si>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</si>
  <si>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</si>
  <si>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</si>
  <si>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</si>
  <si>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</si>
  <si>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</si>
  <si>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</si>
  <si>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</si>
  <si>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</si>
  <si>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</si>
  <si>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</si>
  <si>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</si>
  <si>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</si>
  <si>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</si>
  <si>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</si>
  <si>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</si>
  <si>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</si>
  <si>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</si>
  <si>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</si>
  <si>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</si>
  <si>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</si>
  <si>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</si>
  <si>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</si>
  <si>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</si>
  <si>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</si>
  <si>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</si>
  <si>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</si>
  <si>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</si>
  <si>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</si>
  <si>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</si>
  <si>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</si>
  <si>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</si>
  <si>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</si>
  <si>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</si>
  <si>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</si>
  <si>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</si>
  <si>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</si>
  <si>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</si>
  <si>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</si>
  <si>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</si>
  <si>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</si>
  <si>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</si>
  <si>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</si>
  <si>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</si>
  <si>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</si>
  <si>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</si>
  <si>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</si>
  <si>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</si>
  <si>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</si>
  <si>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</si>
  <si>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</si>
  <si>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</si>
  <si>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</si>
  <si>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</si>
  <si>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</si>
  <si>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</si>
  <si>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</si>
  <si>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</si>
  <si>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</si>
  <si>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</si>
  <si>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</si>
  <si>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</si>
  <si>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</si>
  <si>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</si>
  <si>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</si>
  <si>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</si>
  <si>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</si>
  <si>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</si>
  <si>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</si>
  <si>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</si>
  <si>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</si>
  <si>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</si>
  <si>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</si>
  <si>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</si>
  <si>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</si>
  <si>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</si>
  <si>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</si>
  <si>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</si>
  <si>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</si>
  <si>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</si>
  <si>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</si>
  <si>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</si>
  <si>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</si>
  <si>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</si>
  <si>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</si>
  <si>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</si>
  <si>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</si>
  <si>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</si>
  <si>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</si>
  <si>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</si>
  <si>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</si>
  <si>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</si>
  <si>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</si>
  <si>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</si>
  <si>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</si>
  <si>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</si>
  <si>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</si>
  <si>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</si>
  <si>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</si>
  <si>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</si>
  <si>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</si>
  <si>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</si>
  <si>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</si>
  <si>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</si>
  <si>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</si>
  <si>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</si>
  <si>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</si>
  <si>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</si>
  <si>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</si>
  <si>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</si>
  <si>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</si>
  <si>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</si>
  <si>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</si>
  <si>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</si>
  <si>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</si>
  <si>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</si>
  <si>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</si>
  <si>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</si>
  <si>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</si>
  <si>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</si>
  <si>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</si>
  <si>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</si>
  <si>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</si>
  <si>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</si>
  <si>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</si>
  <si>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</si>
  <si>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</si>
  <si>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</si>
  <si>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</si>
  <si>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</si>
  <si>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</si>
  <si>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</si>
  <si>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</si>
  <si>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</si>
  <si>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</si>
  <si>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</si>
  <si>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</si>
  <si>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</si>
  <si>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</si>
  <si>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</si>
  <si>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</si>
  <si>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</si>
  <si>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</si>
  <si>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</si>
  <si>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</si>
  <si>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</si>
  <si>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</si>
  <si>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</si>
  <si>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</si>
  <si>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</si>
  <si>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</si>
  <si>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</si>
  <si>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</si>
  <si>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</si>
  <si>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</si>
  <si>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</si>
  <si>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</si>
  <si>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</si>
  <si>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</si>
  <si>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</si>
  <si>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</si>
  <si>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</si>
  <si>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</si>
  <si>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</si>
  <si>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</si>
  <si>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</si>
  <si>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</si>
  <si>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</si>
  <si>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</si>
  <si>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</si>
  <si>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</si>
  <si>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</si>
  <si>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</si>
  <si>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</si>
  <si>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</si>
  <si>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</si>
  <si>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</si>
  <si>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</si>
  <si>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</si>
  <si>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</si>
  <si>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</si>
  <si>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</si>
  <si>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</si>
  <si>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</si>
  <si>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</si>
  <si>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</si>
  <si>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</si>
  <si>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</si>
  <si>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</si>
  <si>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</si>
  <si>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</si>
  <si>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</si>
  <si>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</si>
  <si>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</si>
  <si>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</si>
  <si>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</si>
  <si>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</si>
  <si>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</si>
  <si>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</si>
  <si>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</si>
  <si>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</si>
  <si>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</si>
  <si>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</si>
  <si>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</si>
  <si>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</si>
  <si>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</si>
  <si>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</si>
  <si>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</si>
  <si>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</si>
  <si>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</si>
  <si>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</si>
  <si>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</si>
  <si>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</si>
  <si>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</si>
  <si>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</si>
  <si>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</si>
  <si>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</si>
  <si>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</si>
  <si>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</si>
  <si>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</si>
  <si>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</si>
  <si>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</si>
  <si>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</si>
  <si>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</si>
  <si>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</si>
  <si>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</si>
  <si>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</si>
  <si>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</si>
  <si>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</si>
  <si>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</si>
  <si>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</si>
  <si>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</si>
  <si>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</si>
  <si>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</si>
  <si>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</si>
  <si>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</si>
  <si>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</si>
  <si>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</si>
  <si>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</si>
  <si>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</si>
  <si>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</si>
  <si>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</si>
  <si>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</si>
  <si>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</si>
  <si>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</si>
  <si>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</si>
  <si>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</si>
  <si>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</si>
  <si>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</si>
  <si>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</si>
  <si>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</si>
  <si>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</si>
  <si>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</si>
  <si>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</si>
  <si>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</si>
  <si>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</si>
  <si>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</si>
  <si>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</si>
  <si>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</si>
  <si>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</si>
  <si>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</si>
  <si>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</si>
  <si>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</si>
  <si>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</si>
  <si>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</si>
  <si>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</si>
  <si>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</si>
  <si>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</si>
  <si>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</si>
  <si>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</si>
  <si>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</si>
  <si>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</si>
  <si>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</si>
  <si>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</si>
  <si>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</si>
  <si>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</si>
  <si>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</si>
  <si>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</si>
  <si>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</si>
  <si>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</si>
  <si>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</si>
  <si>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</si>
  <si>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</si>
  <si>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</si>
  <si>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</si>
  <si>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</si>
  <si>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</si>
  <si>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</si>
  <si>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</si>
  <si>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</si>
  <si>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</si>
  <si>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</si>
  <si>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</si>
  <si>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</si>
  <si>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</si>
  <si>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</si>
  <si>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</si>
  <si>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</si>
  <si>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</si>
  <si>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</si>
  <si>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</si>
  <si>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</si>
  <si>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</si>
  <si>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</si>
  <si>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</si>
  <si>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</si>
  <si>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</si>
  <si>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</si>
  <si>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</si>
  <si>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</si>
  <si>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</si>
  <si>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</si>
  <si>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</si>
  <si>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</si>
  <si>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</si>
  <si>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</si>
  <si>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</si>
  <si>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</si>
  <si>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</si>
  <si>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</si>
  <si>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</si>
  <si>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</si>
  <si>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</si>
  <si>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</si>
  <si>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</si>
  <si>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</si>
  <si>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</si>
  <si>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</si>
  <si>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</si>
  <si>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</si>
  <si>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</si>
  <si>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</si>
  <si>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</si>
  <si>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</si>
  <si>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</si>
  <si>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</si>
  <si>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</si>
  <si>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</si>
  <si>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</si>
  <si>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</si>
  <si>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</si>
  <si>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</si>
  <si>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</si>
  <si>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</si>
  <si>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</si>
  <si>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</si>
  <si>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</si>
  <si>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</si>
  <si>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</si>
  <si>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</si>
  <si>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</si>
  <si>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</si>
  <si>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</si>
  <si>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</si>
  <si>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</si>
  <si>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</si>
  <si>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</si>
  <si>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</si>
  <si>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</si>
  <si>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</si>
  <si>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</si>
  <si>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</si>
  <si>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</si>
  <si>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</si>
  <si>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</si>
  <si>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</si>
  <si>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</si>
  <si>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</si>
  <si>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</si>
  <si>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</si>
  <si>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</si>
  <si>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</si>
  <si>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</si>
  <si>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</si>
  <si>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</si>
  <si>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</si>
  <si>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</si>
  <si>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</si>
  <si>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</si>
  <si>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</si>
  <si>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</si>
  <si>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</si>
  <si>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</si>
  <si>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</si>
  <si>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</si>
  <si>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</si>
  <si>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</si>
  <si>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</si>
  <si>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</si>
  <si>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</si>
  <si>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</si>
  <si>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</si>
  <si>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</si>
  <si>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</si>
  <si>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</si>
  <si>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</si>
  <si>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</si>
  <si>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</si>
  <si>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</si>
  <si>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</si>
  <si>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</si>
  <si>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</si>
  <si>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</si>
  <si>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</si>
  <si>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</si>
  <si>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</si>
  <si>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</si>
  <si>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</si>
  <si>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</si>
  <si>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</si>
  <si>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</si>
  <si>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</si>
  <si>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</si>
  <si>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</si>
  <si>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</si>
  <si>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</si>
  <si>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</si>
  <si>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</si>
  <si>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</si>
  <si>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</si>
  <si>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</si>
  <si>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</si>
  <si>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</si>
  <si>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</si>
  <si>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</si>
  <si>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</si>
  <si>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</si>
  <si>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</si>
  <si>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</si>
  <si>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</si>
  <si>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</si>
  <si>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</si>
  <si>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</si>
  <si>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</si>
  <si>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</si>
  <si>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</si>
  <si>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</si>
  <si>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</si>
  <si>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</si>
  <si>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</si>
  <si>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</si>
  <si>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</si>
  <si>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</si>
  <si>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</si>
  <si>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</si>
  <si>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</si>
  <si>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</si>
  <si>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</si>
  <si>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</si>
  <si>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</si>
  <si>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</si>
  <si>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</si>
  <si>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</si>
  <si>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</si>
  <si>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</si>
  <si>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</si>
  <si>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</si>
  <si>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</si>
  <si>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</si>
  <si>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</si>
  <si>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</si>
  <si>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</si>
  <si>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</si>
  <si>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</si>
  <si>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</si>
  <si>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</si>
  <si>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</si>
  <si>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</si>
  <si>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</si>
  <si>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</si>
  <si>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</si>
  <si>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</si>
  <si>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</si>
  <si>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</si>
  <si>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</si>
  <si>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</si>
  <si>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</si>
  <si>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</si>
  <si>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</si>
  <si>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</si>
  <si>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</si>
  <si>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</si>
  <si>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</si>
  <si>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</si>
  <si>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</si>
  <si>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</si>
  <si>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</si>
  <si>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</si>
  <si>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</si>
  <si>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</si>
  <si>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</si>
  <si>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</si>
  <si>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</si>
  <si>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</si>
  <si>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</si>
  <si>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</si>
  <si>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</si>
  <si>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</si>
  <si>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</si>
  <si>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</si>
  <si>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</si>
  <si>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</si>
  <si>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</si>
  <si>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</si>
  <si>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</si>
  <si>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</si>
  <si>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</si>
  <si>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</si>
  <si>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</si>
  <si>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</si>
  <si>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</si>
  <si>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</si>
  <si>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</si>
  <si>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</si>
  <si>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</si>
  <si>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</si>
  <si>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</si>
  <si>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</si>
  <si>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</si>
  <si>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</si>
  <si>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</si>
  <si>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</si>
  <si>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</si>
  <si>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</si>
  <si>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</si>
  <si>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</si>
  <si>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</si>
  <si>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</si>
  <si>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</si>
  <si>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</si>
  <si>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</si>
  <si>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</si>
  <si>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</si>
  <si>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</si>
  <si>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</si>
  <si>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</si>
  <si>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</si>
  <si>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</si>
  <si>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</si>
  <si>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</si>
  <si>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</si>
  <si>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</si>
  <si>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</si>
  <si>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</si>
  <si>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</si>
  <si>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</si>
  <si>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</si>
  <si>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</si>
  <si>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</si>
  <si>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</si>
  <si>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</si>
  <si>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</si>
  <si>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</si>
  <si>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</si>
  <si>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</si>
  <si>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</si>
  <si>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</si>
  <si>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</si>
  <si>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</si>
  <si>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</si>
  <si>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</si>
  <si>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</si>
  <si>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</si>
  <si>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</si>
  <si>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</si>
  <si>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</si>
  <si>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</si>
  <si>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</si>
  <si>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</si>
  <si>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</si>
  <si>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</si>
  <si>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</si>
  <si>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</si>
  <si>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</si>
  <si>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</si>
  <si>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</si>
  <si>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</si>
  <si>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</si>
  <si>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</si>
  <si>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</si>
  <si>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</si>
  <si>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</si>
  <si>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</si>
  <si>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</si>
  <si>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</si>
  <si>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</si>
  <si>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</si>
  <si>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</si>
  <si>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</si>
  <si>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</si>
  <si>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</si>
  <si>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</si>
  <si>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</si>
  <si>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</si>
  <si>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</si>
  <si>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</si>
  <si>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</si>
  <si>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</si>
  <si>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</si>
  <si>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</si>
  <si>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</si>
  <si>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</si>
  <si>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</si>
  <si>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</si>
  <si>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</si>
  <si>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</si>
  <si>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</si>
  <si>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</si>
  <si>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</si>
  <si>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</si>
  <si>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</si>
  <si>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</si>
  <si>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</si>
  <si>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</si>
  <si>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</si>
  <si>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</si>
  <si>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</si>
  <si>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</si>
  <si>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</si>
  <si>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</si>
  <si>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</si>
  <si>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</si>
  <si>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</si>
  <si>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</si>
  <si>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</si>
  <si>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</si>
  <si>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</si>
  <si>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</si>
  <si>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</si>
  <si>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</si>
  <si>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</si>
  <si>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</si>
  <si>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</si>
  <si>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</si>
  <si>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</si>
  <si>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</si>
  <si>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</si>
  <si>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</si>
  <si>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</si>
  <si>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</si>
  <si>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</si>
  <si>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</si>
  <si>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</si>
  <si>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</si>
  <si>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</si>
  <si>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</si>
  <si>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</si>
  <si>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</si>
  <si>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</si>
  <si>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</si>
  <si>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</si>
  <si>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</si>
  <si>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</si>
  <si>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</si>
  <si>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</si>
  <si>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</si>
  <si>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</si>
  <si>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</si>
  <si>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</si>
  <si>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</si>
  <si>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</si>
  <si>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</si>
  <si>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</si>
  <si>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</si>
  <si>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</si>
  <si>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</si>
  <si>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</si>
  <si>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</si>
  <si>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</si>
  <si>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</si>
  <si>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</si>
  <si>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</si>
  <si>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</si>
  <si>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</si>
  <si>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</si>
  <si>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</si>
  <si>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</si>
  <si>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</si>
  <si>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</si>
  <si>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</si>
  <si>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</si>
  <si>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</si>
  <si>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</si>
  <si>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</si>
  <si>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</si>
  <si>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</si>
  <si>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</si>
  <si>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</si>
  <si>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</si>
  <si>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</si>
  <si>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</si>
  <si>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</si>
  <si>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</si>
  <si>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</si>
  <si>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</si>
  <si>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</si>
  <si>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</si>
  <si>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</si>
  <si>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</si>
  <si>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</si>
  <si>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</si>
  <si>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</si>
  <si>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</si>
  <si>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</si>
  <si>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</si>
  <si>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</si>
  <si>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</si>
  <si>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</si>
  <si>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</si>
  <si>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</si>
  <si>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</si>
  <si>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</si>
  <si>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</si>
  <si>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</si>
  <si>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</si>
  <si>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</si>
  <si>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</si>
  <si>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</si>
  <si>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</si>
  <si>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</si>
  <si>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</si>
  <si>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</si>
  <si>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</si>
  <si>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</si>
  <si>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</si>
  <si>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</si>
  <si>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</si>
  <si>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</si>
  <si>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</si>
  <si>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</si>
  <si>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</si>
  <si>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</si>
  <si>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</si>
  <si>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</si>
  <si>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</si>
  <si>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</si>
  <si>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</si>
  <si>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</si>
  <si>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</si>
  <si>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</si>
  <si>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</si>
  <si>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</si>
  <si>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</si>
  <si>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</si>
  <si>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</si>
  <si>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</si>
  <si>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</si>
  <si>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</si>
  <si>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</si>
  <si>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</si>
  <si>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</si>
  <si>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</si>
  <si>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</si>
  <si>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</si>
  <si>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</si>
  <si>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</si>
  <si>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</si>
  <si>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</si>
  <si>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</si>
  <si>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</si>
  <si>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</si>
  <si>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</si>
  <si>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</si>
  <si>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</si>
  <si>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</si>
  <si>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</si>
  <si>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</si>
  <si>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</si>
  <si>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</si>
  <si>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</si>
  <si>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</si>
  <si>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</si>
  <si>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</si>
  <si>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</si>
  <si>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</si>
  <si>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</si>
  <si>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</si>
  <si>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</si>
  <si>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</si>
  <si>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</si>
  <si>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</si>
  <si>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</si>
  <si>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</si>
  <si>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</si>
  <si>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</si>
  <si>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</si>
  <si>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</si>
  <si>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</si>
  <si>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</si>
  <si>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</si>
  <si>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</si>
  <si>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</si>
  <si>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</si>
  <si>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</si>
  <si>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</si>
  <si>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</si>
  <si>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</si>
  <si>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</si>
  <si>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</si>
  <si>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</si>
  <si>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</si>
  <si>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</si>
  <si>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</si>
  <si>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</si>
  <si>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</si>
  <si>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</si>
  <si>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</si>
  <si>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</si>
  <si>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</si>
  <si>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</si>
  <si>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</si>
  <si>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</si>
  <si>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</si>
  <si>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</si>
  <si>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</si>
  <si>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</si>
  <si>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</si>
  <si>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</si>
  <si>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</si>
  <si>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</si>
  <si>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</si>
  <si>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</si>
  <si>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</si>
  <si>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</si>
  <si>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</si>
  <si>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</si>
  <si>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</si>
  <si>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</si>
  <si>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</si>
  <si>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</si>
  <si>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</si>
  <si>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</si>
  <si>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</si>
  <si>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</si>
  <si>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</si>
  <si>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</si>
  <si>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</si>
  <si>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</si>
  <si>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</si>
  <si>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</si>
  <si>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</si>
  <si>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</si>
  <si>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</si>
  <si>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</si>
  <si>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</si>
  <si>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</si>
  <si>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</si>
  <si>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</si>
  <si>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</si>
  <si>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</si>
  <si>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</si>
  <si>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</si>
  <si>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</si>
  <si>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</si>
  <si>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</si>
  <si>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</si>
  <si>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</si>
  <si>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</si>
  <si>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</si>
  <si>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</si>
  <si>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</si>
  <si>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</si>
  <si>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</si>
  <si>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</si>
  <si>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</si>
  <si>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</si>
  <si>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</si>
  <si>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</si>
  <si>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</si>
  <si>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</si>
  <si>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</si>
  <si>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</si>
  <si>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</si>
  <si>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</si>
  <si>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</si>
  <si>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</si>
  <si>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</si>
  <si>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</si>
  <si>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</si>
  <si>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</si>
  <si>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</si>
  <si>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</si>
  <si>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</si>
  <si>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</si>
  <si>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</si>
  <si>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</si>
  <si>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</si>
  <si>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</si>
  <si>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</si>
  <si>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</si>
  <si>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</si>
  <si>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</si>
  <si>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</si>
  <si>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</si>
  <si>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</si>
  <si>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</si>
  <si>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</si>
  <si>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</si>
  <si>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</si>
  <si>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</si>
  <si>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</si>
  <si>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</si>
  <si>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</si>
  <si>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</si>
  <si>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</si>
  <si>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</si>
  <si>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</si>
  <si>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</si>
  <si>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</si>
  <si>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</si>
  <si>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</si>
  <si>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</si>
  <si>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</si>
  <si>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</si>
  <si>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</si>
  <si>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</si>
  <si>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</si>
  <si>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</si>
  <si>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</si>
  <si>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</si>
  <si>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</si>
  <si>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</si>
  <si>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</si>
  <si>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</si>
  <si>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</si>
  <si>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</si>
  <si>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</si>
  <si>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</si>
  <si>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</si>
  <si>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</si>
  <si>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</si>
  <si>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</si>
  <si>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</si>
  <si>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</si>
  <si>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</si>
  <si>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</si>
  <si>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</si>
  <si>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</si>
  <si>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</si>
  <si>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</si>
  <si>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</si>
  <si>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</si>
  <si>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</si>
  <si>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</si>
  <si>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</si>
  <si>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</si>
  <si>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</si>
  <si>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</si>
  <si>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</si>
  <si>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</si>
  <si>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</si>
  <si>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</si>
  <si>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</si>
  <si>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</si>
  <si>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</si>
  <si>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</si>
  <si>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</si>
  <si>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</si>
  <si>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</si>
  <si>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</si>
  <si>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</si>
  <si>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</si>
  <si>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</si>
  <si>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</si>
  <si>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</si>
  <si>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</si>
  <si>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</si>
  <si>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</si>
  <si>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</si>
  <si>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</si>
  <si>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</si>
  <si>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</si>
  <si>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</si>
  <si>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</si>
  <si>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</si>
  <si>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</si>
  <si>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</si>
  <si>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</si>
  <si>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</si>
  <si>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</si>
  <si>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</si>
  <si>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</si>
  <si>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</si>
  <si>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</si>
  <si>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</si>
  <si>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</si>
  <si>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</si>
  <si>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</si>
  <si>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</si>
  <si>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</si>
  <si>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</si>
  <si>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</si>
  <si>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</si>
  <si>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</si>
  <si>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</si>
  <si>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</si>
  <si>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</si>
  <si>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</si>
  <si>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</si>
  <si>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</si>
  <si>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</si>
  <si>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</si>
  <si>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</si>
  <si>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</si>
  <si>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</si>
  <si>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</si>
  <si>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</si>
  <si>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</si>
  <si>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</si>
  <si>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</si>
  <si>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</si>
  <si>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</si>
  <si>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</si>
  <si>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</si>
  <si>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</si>
  <si>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</si>
  <si>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</si>
  <si>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</si>
  <si>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</si>
  <si>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</si>
  <si>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</si>
  <si>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</si>
  <si>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</si>
  <si>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</si>
  <si>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</si>
  <si>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</si>
  <si>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</si>
  <si>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</si>
  <si>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</si>
  <si>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</si>
  <si>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</si>
  <si>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</si>
  <si>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</si>
  <si>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</si>
  <si>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</si>
  <si>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</si>
  <si>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</si>
  <si>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</si>
  <si>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</si>
  <si>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</si>
  <si>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</si>
  <si>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</si>
  <si>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</si>
  <si>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</si>
  <si>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</si>
  <si>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</si>
  <si>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</si>
  <si>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</si>
  <si>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</si>
  <si>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</si>
  <si>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</si>
  <si>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</si>
  <si>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</si>
  <si>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</si>
  <si>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</si>
  <si>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</si>
  <si>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</si>
  <si>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</si>
  <si>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</si>
  <si>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</si>
  <si>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</si>
  <si>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</si>
  <si>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</si>
  <si>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</si>
  <si>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</si>
  <si>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</si>
  <si>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</si>
  <si>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</si>
  <si>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</si>
  <si>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</si>
  <si>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</si>
  <si>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</si>
  <si>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</si>
  <si>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</si>
  <si>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</si>
  <si>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</si>
  <si>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</si>
  <si>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</si>
  <si>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</si>
  <si>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</si>
  <si>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</si>
  <si>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</si>
  <si>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</si>
  <si>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</si>
  <si>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</si>
  <si>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</si>
  <si>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</si>
  <si>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</si>
  <si>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</si>
  <si>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</si>
  <si>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</si>
  <si>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</si>
  <si>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</si>
  <si>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</si>
  <si>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</si>
  <si>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</si>
  <si>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</si>
  <si>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</si>
  <si>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</si>
  <si>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</si>
  <si>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</si>
  <si>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</si>
  <si>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</si>
  <si>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</si>
  <si>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</si>
  <si>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</si>
  <si>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</si>
  <si>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</si>
  <si>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</si>
  <si>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</si>
  <si>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</si>
  <si>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</si>
  <si>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</si>
  <si>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</si>
  <si>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</si>
  <si>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</si>
  <si>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</si>
  <si>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</si>
  <si>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</si>
  <si>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</si>
  <si>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</si>
  <si>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</si>
  <si>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</si>
  <si>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</si>
  <si>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</si>
  <si>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</si>
  <si>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</si>
  <si>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</si>
  <si>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</si>
  <si>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</si>
  <si>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</si>
  <si>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</si>
  <si>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</si>
  <si>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</si>
  <si>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</si>
  <si>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</si>
  <si>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</si>
  <si>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</si>
  <si>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</si>
  <si>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</si>
  <si>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</si>
  <si>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</si>
  <si>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</si>
  <si>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</si>
  <si>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</si>
  <si>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</si>
  <si>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</si>
  <si>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</si>
  <si>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</si>
  <si>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</si>
  <si>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</si>
  <si>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</si>
  <si>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</si>
  <si>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</si>
  <si>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</si>
  <si>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</si>
  <si>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</si>
  <si>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</si>
  <si>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</si>
  <si>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</si>
  <si>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</si>
  <si>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</si>
  <si>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</si>
  <si>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</si>
  <si>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</si>
  <si>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</si>
  <si>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</si>
  <si>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</si>
  <si>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</si>
  <si>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</si>
  <si>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</si>
  <si>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</si>
  <si>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</si>
  <si>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</si>
  <si>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</si>
  <si>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</si>
  <si>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</si>
  <si>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</si>
  <si>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</si>
  <si>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</si>
  <si>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</si>
  <si>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</si>
  <si>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</si>
  <si>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</si>
  <si>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</si>
  <si>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</si>
  <si>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</si>
  <si>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</si>
  <si>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</si>
  <si>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</si>
  <si>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</si>
  <si>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</si>
  <si>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</si>
  <si>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</si>
  <si>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</si>
  <si>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</si>
  <si>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</si>
  <si>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</si>
  <si>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</si>
  <si>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</si>
  <si>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</si>
  <si>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</si>
  <si>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</si>
  <si>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</si>
  <si>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</si>
  <si>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</si>
  <si>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</si>
  <si>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</si>
  <si>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</si>
  <si>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</si>
  <si>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</si>
  <si>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</si>
  <si>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</si>
  <si>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</si>
  <si>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</si>
  <si>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</si>
  <si>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</si>
  <si>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</si>
  <si>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</si>
  <si>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</si>
  <si>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</si>
  <si>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</si>
  <si>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</si>
  <si>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</si>
  <si>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</si>
  <si>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</si>
  <si>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</si>
  <si>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</si>
  <si>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</si>
  <si>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</si>
  <si>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</si>
  <si>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</si>
  <si>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</si>
  <si>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</si>
  <si>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</si>
  <si>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</si>
  <si>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</si>
  <si>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</si>
  <si>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</si>
  <si>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</si>
  <si>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</si>
  <si>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</si>
  <si>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</si>
  <si>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</si>
  <si>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</si>
  <si>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</si>
  <si>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</si>
  <si>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</si>
  <si>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</si>
  <si>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</si>
  <si>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</si>
  <si>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</si>
  <si>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</si>
  <si>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</si>
  <si>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</si>
  <si>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</si>
  <si>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</si>
  <si>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</si>
  <si>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</si>
  <si>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</si>
  <si>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</si>
  <si>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</si>
  <si>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</si>
  <si>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</si>
  <si>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</si>
  <si>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</si>
  <si>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</si>
  <si>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</si>
  <si>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</si>
  <si>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</si>
  <si>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</si>
  <si>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</si>
  <si>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</si>
  <si>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</si>
  <si>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</si>
  <si>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</si>
  <si>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</si>
  <si>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</si>
  <si>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</si>
  <si>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</si>
  <si>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</si>
  <si>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</si>
  <si>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</si>
  <si>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</si>
  <si>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</si>
  <si>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</si>
  <si>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</si>
  <si>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</si>
  <si>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</si>
  <si>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</si>
  <si>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</si>
  <si>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</si>
  <si>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</si>
  <si>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</si>
  <si>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</si>
  <si>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</si>
  <si>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</si>
  <si>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</si>
  <si>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</si>
  <si>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</si>
  <si>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</si>
  <si>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</si>
  <si>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</si>
  <si>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</si>
  <si>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</si>
  <si>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</si>
  <si>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</si>
  <si>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</si>
  <si>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</si>
  <si>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</si>
  <si>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</si>
  <si>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</si>
  <si>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</si>
  <si>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</si>
  <si>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</si>
  <si>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</si>
  <si>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</si>
  <si>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</si>
  <si>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</si>
  <si>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</si>
  <si>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</si>
  <si>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</si>
  <si>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</si>
  <si>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</si>
  <si>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</si>
  <si>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</si>
  <si>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</si>
  <si>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</si>
  <si>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</si>
  <si>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</si>
  <si>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</si>
  <si>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</si>
  <si>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</si>
  <si>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</si>
  <si>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</si>
  <si>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</si>
  <si>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</si>
  <si>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</si>
  <si>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</si>
  <si>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</si>
  <si>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</si>
  <si>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</si>
  <si>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</si>
  <si>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</si>
  <si>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</si>
  <si>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</si>
  <si>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</si>
  <si>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</si>
  <si>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</si>
  <si>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</si>
  <si>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</si>
  <si>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</si>
  <si>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</si>
  <si>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</si>
  <si>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</si>
  <si>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</si>
  <si>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</si>
  <si>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</si>
  <si>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</si>
  <si>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</si>
  <si>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</si>
  <si>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</si>
  <si>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</si>
  <si>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</si>
  <si>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</si>
  <si>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</si>
  <si>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</si>
  <si>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</si>
  <si>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</si>
  <si>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</si>
  <si>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</si>
  <si>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</si>
  <si>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</si>
  <si>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</si>
  <si>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</si>
  <si>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</si>
  <si>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</si>
  <si>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</si>
  <si>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</si>
  <si>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</si>
  <si>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</si>
  <si>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</si>
  <si>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</si>
  <si>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</si>
  <si>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</si>
  <si>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</si>
  <si>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</si>
  <si>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</si>
  <si>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</si>
  <si>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</si>
  <si>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</si>
  <si>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</si>
  <si>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</si>
  <si>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</si>
  <si>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</si>
  <si>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</si>
  <si>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</si>
  <si>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</si>
  <si>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</si>
  <si>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</si>
  <si>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</si>
  <si>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</si>
  <si>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</si>
  <si>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</si>
  <si>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</si>
  <si>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</si>
  <si>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</si>
  <si>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</si>
  <si>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</si>
  <si>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</si>
  <si>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</si>
  <si>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</si>
  <si>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</si>
  <si>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</si>
  <si>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</si>
  <si>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</si>
  <si>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</si>
  <si>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</si>
  <si>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</si>
  <si>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</si>
  <si>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</si>
  <si>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</si>
  <si>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</si>
  <si>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</si>
  <si>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</si>
  <si>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</si>
  <si>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</si>
  <si>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</si>
  <si>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</si>
  <si>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</si>
  <si>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</si>
  <si>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</si>
  <si>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</si>
  <si>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</si>
  <si>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</si>
  <si>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</si>
  <si>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</si>
  <si>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</si>
  <si>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</si>
  <si>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</si>
  <si>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</si>
  <si>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</si>
  <si>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</si>
  <si>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</si>
  <si>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</si>
  <si>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</si>
  <si>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</si>
  <si>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</si>
  <si>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</si>
  <si>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</si>
  <si>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</si>
  <si>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</si>
  <si>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</si>
  <si>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</si>
  <si>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</si>
  <si>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</si>
  <si>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</si>
  <si>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</si>
  <si>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</si>
  <si>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</si>
  <si>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</si>
  <si>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</si>
  <si>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</si>
  <si>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</si>
  <si>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</si>
  <si>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</si>
  <si>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</si>
  <si>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</si>
  <si>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</si>
  <si>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</si>
  <si>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</si>
  <si>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</si>
  <si>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</si>
  <si>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</si>
  <si>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</si>
  <si>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</si>
  <si>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</si>
  <si>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</si>
  <si>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</si>
  <si>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</si>
  <si>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</si>
  <si>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</si>
  <si>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</si>
  <si>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</si>
  <si>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</si>
  <si>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</si>
  <si>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</si>
  <si>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</si>
  <si>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</si>
  <si>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</si>
  <si>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</si>
  <si>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</si>
  <si>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</si>
  <si>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</si>
  <si>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</si>
  <si>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</si>
  <si>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</si>
  <si>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</si>
  <si>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</si>
  <si>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</si>
  <si>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</si>
  <si>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</si>
  <si>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</si>
  <si>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</si>
  <si>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</si>
  <si>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</si>
  <si>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</si>
  <si>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</si>
  <si>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</si>
  <si>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</si>
  <si>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</si>
  <si>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</si>
  <si>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</si>
  <si>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</si>
  <si>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</si>
  <si>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</si>
  <si>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</si>
  <si>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</si>
  <si>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</si>
  <si>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</si>
  <si>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</si>
  <si>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</si>
  <si>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</si>
  <si>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</si>
  <si>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</si>
  <si>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</si>
  <si>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</si>
  <si>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</si>
  <si>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</si>
  <si>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</si>
  <si>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</si>
  <si>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</si>
  <si>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</si>
  <si>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</si>
  <si>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</si>
  <si>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</si>
  <si>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</si>
  <si>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</si>
  <si>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</si>
  <si>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</si>
  <si>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</si>
  <si>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</si>
  <si>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</si>
  <si>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</si>
  <si>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</si>
  <si>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</si>
  <si>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</si>
  <si>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</si>
  <si>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</si>
  <si>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</si>
  <si>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</si>
  <si>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</si>
  <si>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</si>
  <si>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</si>
  <si>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</si>
  <si>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</si>
  <si>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</si>
  <si>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</si>
  <si>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</si>
  <si>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</si>
  <si>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</si>
  <si>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</si>
  <si>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</si>
  <si>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</si>
  <si>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</si>
  <si>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</si>
  <si>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</si>
  <si>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</si>
  <si>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</si>
  <si>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</si>
  <si>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</si>
  <si>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</si>
  <si>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</si>
  <si>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</si>
  <si>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</si>
  <si>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</si>
  <si>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</si>
  <si>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</si>
  <si>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</si>
  <si>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</si>
  <si>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</si>
  <si>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</si>
  <si>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</si>
  <si>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</si>
  <si>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</si>
  <si>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</si>
  <si>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</si>
  <si>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</si>
  <si>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</si>
  <si>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</si>
  <si>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</si>
  <si>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</si>
  <si>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</si>
  <si>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</si>
  <si>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</si>
  <si>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</si>
  <si>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</si>
  <si>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</si>
  <si>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</si>
  <si>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</si>
  <si>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</si>
  <si>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</si>
  <si>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</si>
  <si>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</si>
  <si>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</si>
  <si>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</si>
  <si>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</si>
  <si>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</si>
  <si>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</si>
  <si>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</si>
  <si>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</si>
  <si>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</si>
  <si>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</si>
  <si>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</si>
  <si>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</si>
  <si>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</si>
  <si>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</si>
  <si>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</si>
  <si>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</si>
  <si>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</si>
  <si>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</si>
  <si>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</si>
  <si>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</si>
  <si>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</si>
  <si>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</si>
  <si>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</si>
  <si>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</si>
  <si>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</si>
  <si>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</si>
  <si>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</si>
  <si>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</si>
  <si>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</si>
  <si>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</si>
  <si>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</si>
  <si>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</si>
  <si>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</si>
  <si>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</si>
  <si>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</si>
  <si>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</si>
  <si>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</si>
  <si>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</si>
  <si>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</si>
  <si>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</si>
  <si>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</si>
  <si>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</si>
  <si>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</si>
  <si>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</si>
  <si>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</si>
  <si>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</si>
  <si>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</si>
  <si>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</si>
  <si>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</si>
  <si>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</si>
  <si>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</si>
  <si>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</si>
  <si>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</si>
  <si>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</si>
  <si>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</si>
  <si>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</si>
  <si>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</si>
  <si>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</si>
  <si>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</si>
  <si>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</si>
  <si>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</si>
  <si>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</si>
  <si>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</si>
  <si>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</si>
  <si>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</si>
  <si>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</si>
  <si>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</si>
  <si>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</si>
  <si>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</si>
  <si>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</si>
  <si>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</si>
  <si>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</si>
  <si>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</si>
  <si>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</si>
  <si>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</si>
  <si>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</si>
  <si>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</si>
  <si>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</si>
  <si>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</si>
  <si>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</si>
  <si>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</si>
  <si>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</si>
  <si>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</si>
  <si>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</si>
  <si>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</si>
  <si>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</si>
  <si>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</si>
  <si>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</si>
  <si>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</si>
  <si>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</si>
  <si>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</si>
  <si>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</si>
  <si>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</si>
  <si>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</si>
  <si>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</si>
  <si>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</si>
  <si>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</si>
  <si>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</si>
  <si>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</si>
  <si>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</si>
  <si>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</si>
  <si>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</si>
  <si>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</si>
  <si>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</si>
  <si>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</si>
  <si>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</si>
  <si>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</si>
  <si>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</si>
  <si>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</si>
  <si>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</si>
  <si>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</si>
  <si>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</si>
  <si>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</si>
  <si>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</si>
  <si>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</si>
  <si>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</si>
  <si>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</si>
  <si>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</si>
  <si>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</si>
  <si>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</si>
  <si>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</si>
  <si>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</si>
  <si>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</si>
  <si>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</si>
  <si>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</si>
  <si>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</si>
  <si>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</si>
  <si>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</si>
  <si>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</si>
  <si>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</si>
  <si>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</si>
  <si>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</si>
  <si>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</si>
  <si>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</si>
  <si>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</si>
  <si>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</si>
  <si>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</si>
  <si>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</si>
  <si>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</si>
  <si>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</si>
  <si>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</si>
  <si>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</si>
  <si>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</si>
  <si>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</si>
  <si>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</si>
  <si>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</si>
  <si>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</si>
  <si>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</si>
  <si>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</si>
  <si>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</si>
  <si>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</si>
  <si>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</si>
  <si>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</si>
  <si>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</si>
  <si>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</si>
  <si>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</si>
  <si>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</si>
  <si>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</si>
  <si>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</si>
  <si>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</si>
  <si>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</si>
  <si>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</si>
  <si>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</si>
  <si>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</si>
  <si>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</si>
  <si>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</si>
  <si>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</si>
  <si>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</si>
  <si>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</si>
  <si>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</si>
  <si>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</si>
  <si>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</si>
  <si>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</si>
  <si>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</si>
  <si>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</si>
  <si>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</si>
  <si>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</si>
  <si>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</si>
  <si>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</si>
  <si>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</si>
  <si>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</si>
  <si>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</si>
  <si>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</si>
  <si>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</si>
  <si>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</si>
  <si>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</si>
  <si>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</si>
  <si>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</si>
  <si>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</si>
  <si>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</si>
  <si>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</si>
  <si>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</si>
  <si>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</si>
  <si>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</si>
  <si>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</si>
  <si>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</si>
  <si>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</si>
  <si>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</si>
  <si>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</si>
  <si>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</si>
  <si>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</si>
  <si>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</si>
  <si>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</si>
  <si>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</si>
  <si>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</si>
  <si>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</si>
  <si>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</si>
  <si>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</si>
  <si>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</si>
  <si>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</si>
  <si>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</si>
  <si>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</si>
  <si>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</si>
  <si>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</si>
  <si>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</si>
  <si>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</si>
  <si>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</si>
  <si>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</si>
  <si>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</si>
  <si>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</si>
  <si>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</si>
  <si>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</si>
  <si>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</si>
  <si>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</si>
  <si>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</si>
  <si>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</si>
  <si>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</si>
  <si>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</si>
  <si>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</si>
  <si>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</si>
  <si>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</si>
  <si>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</si>
  <si>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</si>
  <si>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</si>
  <si>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</si>
  <si>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</si>
  <si>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</si>
  <si>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</si>
  <si>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</si>
  <si>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</si>
  <si>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</si>
  <si>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</si>
  <si>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</si>
  <si>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</si>
  <si>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</si>
  <si>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</si>
  <si>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</si>
  <si>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</si>
  <si>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</si>
  <si>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</si>
  <si>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</si>
  <si>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</si>
  <si>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</si>
  <si>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</si>
  <si>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</si>
  <si>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</si>
  <si>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</si>
  <si>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</si>
  <si>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</si>
  <si>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</si>
  <si>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</si>
  <si>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</si>
  <si>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</si>
  <si>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</si>
  <si>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</si>
  <si>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</si>
  <si>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</si>
  <si>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</si>
  <si>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</si>
  <si>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</si>
  <si>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</si>
  <si>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</si>
  <si>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</si>
  <si>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</si>
  <si>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</si>
  <si>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</si>
  <si>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</si>
  <si>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</si>
  <si>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</si>
  <si>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</si>
  <si>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</si>
  <si>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</si>
  <si>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</si>
  <si>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</si>
  <si>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</si>
  <si>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</si>
  <si>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</si>
  <si>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</si>
  <si>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</si>
  <si>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</si>
  <si>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</si>
  <si>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</si>
  <si>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</si>
  <si>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</si>
  <si>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</si>
  <si>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</si>
  <si>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</si>
  <si>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</si>
  <si>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</si>
  <si>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</si>
  <si>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</si>
  <si>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</si>
  <si>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</si>
  <si>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</si>
  <si>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</si>
  <si>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</si>
  <si>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</si>
  <si>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</si>
  <si>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</si>
  <si>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</si>
  <si>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</si>
  <si>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</si>
  <si>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</si>
  <si>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</si>
  <si>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</si>
  <si>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</si>
  <si>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</si>
  <si>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</si>
  <si>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</si>
  <si>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</si>
  <si>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</si>
  <si>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</si>
  <si>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</si>
  <si>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</si>
  <si>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</si>
  <si>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</si>
  <si>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</si>
  <si>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</si>
  <si>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</si>
  <si>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</si>
  <si>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</si>
  <si>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</si>
  <si>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</si>
  <si>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</si>
  <si>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</si>
  <si>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</si>
  <si>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</si>
  <si>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</si>
  <si>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</si>
  <si>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</si>
  <si>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</si>
  <si>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</si>
  <si>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</si>
  <si>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</si>
  <si>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</si>
  <si>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</si>
  <si>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</si>
  <si>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</si>
  <si>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</si>
  <si>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</si>
  <si>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</si>
  <si>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</si>
  <si>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</si>
  <si>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</si>
  <si>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</si>
  <si>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</si>
  <si>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</si>
  <si>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</si>
  <si>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</si>
  <si>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</si>
  <si>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</si>
  <si>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</si>
  <si>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</si>
  <si>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</si>
  <si>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</si>
  <si>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</si>
  <si>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</si>
  <si>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</si>
  <si>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</si>
  <si>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</si>
  <si>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</si>
  <si>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</si>
  <si>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</si>
  <si>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</si>
  <si>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</si>
  <si>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</si>
  <si>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</si>
  <si>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</si>
  <si>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</si>
  <si>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</si>
  <si>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</si>
  <si>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</si>
  <si>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</si>
  <si>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</si>
  <si>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</si>
  <si>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</si>
  <si>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</si>
  <si>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</si>
  <si>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</si>
  <si>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</si>
  <si>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</si>
  <si>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</si>
  <si>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</si>
  <si>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</si>
  <si>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</si>
  <si>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</si>
  <si>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</si>
  <si>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</si>
  <si>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</si>
  <si>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</si>
  <si>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</si>
  <si>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</si>
  <si>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</si>
  <si>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</si>
  <si>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</si>
  <si>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</si>
  <si>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</si>
  <si>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</si>
  <si>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</si>
  <si>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</si>
  <si>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</si>
  <si>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</si>
  <si>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</si>
  <si>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</si>
  <si>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</si>
  <si>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</si>
  <si>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</si>
  <si>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</si>
  <si>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</si>
  <si>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</si>
  <si>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</si>
  <si>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</si>
  <si>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</si>
  <si>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</si>
  <si>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</si>
  <si>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</si>
  <si>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</si>
  <si>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</si>
  <si>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</si>
  <si>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</si>
  <si>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</si>
  <si>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</si>
  <si>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</si>
  <si>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</si>
  <si>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</si>
  <si>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</si>
  <si>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</si>
  <si>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</si>
  <si>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</si>
  <si>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</si>
  <si>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</si>
  <si>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</si>
  <si>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</si>
  <si>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</si>
  <si>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</si>
  <si>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</si>
  <si>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</si>
  <si>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</si>
  <si>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</si>
  <si>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</si>
  <si>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</si>
  <si>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</si>
  <si>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</si>
  <si>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</si>
  <si>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</si>
  <si>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</si>
  <si>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</si>
  <si>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</si>
  <si>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</si>
  <si>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</si>
  <si>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</si>
  <si>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</si>
  <si>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</si>
  <si>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</si>
  <si>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</si>
  <si>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</si>
  <si>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</si>
  <si>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</si>
  <si>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</si>
  <si>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</si>
  <si>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</si>
  <si>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</si>
  <si>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</si>
  <si>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</si>
  <si>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</si>
  <si>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</si>
  <si>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</si>
  <si>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</si>
  <si>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</si>
  <si>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</si>
  <si>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</si>
  <si>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</si>
  <si>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</si>
  <si>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</si>
  <si>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</si>
  <si>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</si>
  <si>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</si>
  <si>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</si>
  <si>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</si>
  <si>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</si>
  <si>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</si>
  <si>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</si>
  <si>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</si>
  <si>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</si>
  <si>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</si>
  <si>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</si>
  <si>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</si>
  <si>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</si>
  <si>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</si>
  <si>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</si>
  <si>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</si>
  <si>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</si>
  <si>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</si>
  <si>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</si>
  <si>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</si>
  <si>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</si>
  <si>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</si>
  <si>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</si>
  <si>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</si>
  <si>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</si>
  <si>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</si>
  <si>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</si>
  <si>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</si>
  <si>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</si>
  <si>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</si>
  <si>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</si>
  <si>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</si>
  <si>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</si>
  <si>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</si>
  <si>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</si>
  <si>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</si>
  <si>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</si>
  <si>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</si>
  <si>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</si>
  <si>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</si>
  <si>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</si>
  <si>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</si>
  <si>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</si>
  <si>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</si>
  <si>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</si>
  <si>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</si>
  <si>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</si>
  <si>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</si>
  <si>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</si>
  <si>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</si>
  <si>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</si>
  <si>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</si>
  <si>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</si>
  <si>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</si>
  <si>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</si>
  <si>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</si>
  <si>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</si>
  <si>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</si>
  <si>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</si>
  <si>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</si>
  <si>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</si>
  <si>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</si>
  <si>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</si>
  <si>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</si>
  <si>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</si>
  <si>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</si>
  <si>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</si>
  <si>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</si>
  <si>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</si>
  <si>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</si>
  <si>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</si>
  <si>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</si>
  <si>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</si>
  <si>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</si>
  <si>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</si>
  <si>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</si>
  <si>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</si>
  <si>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</si>
  <si>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</si>
  <si>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</si>
  <si>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</si>
  <si>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</si>
  <si>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</si>
  <si>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</si>
  <si>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</si>
  <si>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</si>
  <si>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</si>
  <si>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</si>
  <si>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</si>
  <si>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</si>
  <si>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</si>
  <si>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</si>
  <si>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</si>
  <si>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</si>
  <si>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</si>
  <si>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</si>
  <si>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</si>
  <si>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</si>
  <si>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</si>
  <si>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</si>
  <si>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</si>
  <si>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</si>
  <si>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</si>
  <si>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</si>
  <si>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</si>
  <si>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</si>
  <si>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</si>
  <si>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</si>
  <si>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</si>
  <si>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</si>
  <si>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</si>
  <si>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</si>
  <si>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</si>
  <si>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</si>
  <si>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</si>
  <si>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</si>
  <si>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</si>
  <si>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</si>
  <si>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</si>
  <si>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</si>
  <si>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</si>
  <si>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</si>
  <si>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</si>
  <si>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</si>
  <si>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</si>
  <si>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</si>
  <si>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</si>
  <si>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</si>
  <si>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</si>
  <si>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</si>
  <si>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</si>
  <si>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</si>
  <si>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</si>
  <si>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</si>
  <si>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</si>
  <si>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</si>
  <si>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</si>
  <si>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</si>
  <si>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</si>
  <si>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</si>
  <si>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</si>
  <si>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</si>
  <si>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</si>
  <si>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</si>
  <si>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</si>
  <si>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</si>
  <si>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</si>
  <si>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</si>
  <si>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</si>
  <si>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</si>
  <si>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</si>
  <si>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</si>
  <si>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</si>
  <si>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</si>
  <si>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</si>
  <si>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</si>
  <si>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</si>
  <si>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</si>
  <si>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</si>
  <si>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</si>
  <si>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</si>
  <si>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</si>
  <si>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</si>
  <si>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</si>
  <si>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</si>
  <si>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</si>
  <si>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</si>
  <si>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</si>
  <si>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</si>
  <si>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</si>
  <si>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</si>
  <si>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</si>
  <si>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</si>
  <si>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</si>
  <si>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</si>
  <si>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</si>
  <si>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</si>
  <si>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</si>
  <si>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</si>
  <si>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</si>
  <si>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</si>
  <si>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</si>
  <si>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</si>
  <si>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</si>
  <si>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</si>
  <si>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</si>
  <si>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</si>
  <si>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</si>
  <si>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</si>
  <si>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</si>
  <si>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</si>
  <si>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</si>
  <si>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</si>
  <si>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</si>
  <si>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</si>
  <si>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</si>
  <si>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</si>
  <si>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</si>
  <si>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</si>
  <si>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</si>
  <si>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</si>
  <si>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</si>
  <si>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</si>
  <si>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</si>
  <si>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</si>
  <si>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</si>
  <si>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</si>
  <si>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</si>
  <si>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</si>
  <si>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</si>
  <si>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</si>
  <si>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</si>
  <si>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</si>
  <si>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</si>
  <si>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</si>
  <si>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</si>
  <si>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</si>
  <si>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</si>
  <si>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</si>
  <si>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</si>
  <si>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</si>
  <si>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</si>
  <si>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</si>
  <si>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</si>
  <si>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</si>
  <si>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</si>
  <si>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</si>
  <si>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</si>
  <si>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</si>
  <si>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</si>
  <si>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</si>
  <si>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</si>
  <si>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</si>
  <si>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</si>
  <si>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</si>
  <si>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</si>
  <si>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</si>
  <si>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</si>
  <si>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</si>
  <si>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</si>
  <si>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</si>
  <si>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</si>
  <si>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</si>
  <si>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</si>
  <si>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</si>
  <si>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</si>
  <si>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</si>
  <si>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</si>
  <si>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</si>
  <si>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</si>
  <si>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</si>
  <si>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</si>
  <si>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</si>
  <si>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</si>
  <si>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</si>
  <si>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</si>
  <si>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</si>
  <si>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</si>
  <si>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</si>
  <si>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</si>
  <si>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</si>
  <si>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</si>
  <si>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</si>
  <si>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</si>
  <si>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</si>
  <si>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</si>
  <si>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</si>
  <si>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</si>
  <si>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</si>
  <si>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</si>
  <si>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</si>
  <si>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</si>
  <si>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</si>
  <si>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</si>
  <si>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</si>
  <si>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</si>
  <si>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</si>
  <si>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</si>
  <si>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</si>
  <si>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</si>
  <si>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</si>
  <si>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</si>
  <si>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</si>
  <si>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</si>
  <si>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</si>
  <si>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</si>
  <si>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</si>
  <si>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</si>
  <si>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</si>
  <si>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</si>
  <si>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</si>
  <si>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</si>
  <si>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</si>
  <si>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</si>
  <si>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</si>
  <si>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</si>
  <si>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</si>
  <si>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</si>
  <si>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</si>
  <si>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</si>
  <si>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</si>
  <si>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</si>
  <si>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</si>
  <si>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</si>
  <si>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</si>
  <si>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</si>
  <si>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</si>
  <si>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</si>
  <si>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</si>
  <si>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</si>
  <si>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</si>
  <si>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</si>
  <si>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</si>
  <si>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</si>
  <si>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</si>
  <si>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</si>
  <si>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</si>
  <si>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</si>
  <si>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</si>
  <si>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</si>
  <si>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</si>
  <si>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</si>
  <si>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</si>
  <si>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</si>
  <si>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</si>
  <si>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</si>
  <si>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</si>
  <si>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</si>
  <si>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</si>
  <si>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</si>
  <si>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</si>
  <si>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</si>
  <si>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</si>
  <si>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</si>
  <si>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</si>
  <si>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</si>
  <si>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</si>
  <si>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</si>
  <si>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</si>
  <si>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</si>
  <si>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</si>
  <si>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</si>
  <si>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</si>
  <si>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</si>
  <si>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</si>
  <si>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</si>
  <si>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</si>
  <si>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</si>
  <si>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</si>
  <si>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</si>
  <si>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</si>
  <si>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</si>
  <si>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</si>
  <si>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</si>
  <si>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</si>
  <si>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</si>
  <si>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</si>
  <si>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</si>
  <si>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</si>
  <si>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</si>
  <si>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</si>
  <si>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</si>
  <si>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</si>
  <si>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</si>
  <si>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</si>
  <si>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</si>
  <si>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</si>
  <si>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</si>
  <si>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</si>
  <si>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</si>
  <si>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</si>
  <si>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</si>
  <si>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</si>
  <si>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</si>
  <si>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</si>
  <si>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</si>
  <si>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</si>
  <si>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</si>
  <si>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</si>
  <si>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</si>
  <si>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</si>
  <si>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</si>
  <si>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</si>
  <si>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</si>
  <si>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</si>
  <si>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</si>
  <si>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</si>
  <si>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</si>
  <si>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</si>
  <si>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</si>
  <si>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</si>
  <si>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</si>
  <si>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</si>
  <si>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</si>
  <si>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</si>
  <si>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</si>
  <si>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</si>
  <si>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</si>
  <si>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</si>
  <si>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</si>
  <si>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</si>
  <si>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</si>
  <si>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</si>
  <si>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</si>
  <si>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</si>
  <si>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</si>
  <si>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</si>
  <si>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</si>
  <si>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</si>
  <si>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</si>
  <si>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</si>
  <si>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</si>
  <si>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</si>
  <si>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</si>
  <si>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</si>
  <si>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</si>
  <si>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</si>
  <si>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</si>
  <si>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</si>
  <si>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</si>
  <si>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</si>
  <si>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</si>
  <si>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</si>
  <si>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</si>
  <si>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</si>
  <si>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</si>
  <si>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</si>
  <si>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</si>
  <si>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</si>
  <si>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</si>
  <si>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</si>
  <si>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</si>
  <si>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</si>
  <si>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</si>
  <si>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</si>
  <si>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</si>
  <si>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</si>
  <si>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</si>
  <si>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</si>
  <si>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</si>
  <si>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</si>
  <si>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</si>
  <si>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</si>
  <si>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</si>
  <si>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</si>
  <si>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</si>
  <si>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</si>
  <si>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</si>
  <si>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</si>
  <si>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</si>
  <si>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</si>
  <si>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</si>
  <si>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</si>
  <si>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</si>
  <si>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</si>
  <si>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</si>
  <si>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</si>
  <si>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</si>
  <si>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</si>
  <si>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</si>
  <si>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</si>
  <si>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</si>
  <si>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</si>
  <si>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</si>
  <si>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</si>
  <si>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</si>
  <si>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</si>
  <si>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</si>
  <si>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</si>
  <si>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</si>
  <si>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</si>
  <si>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</si>
  <si>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</si>
  <si>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</si>
  <si>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</si>
  <si>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</si>
  <si>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</si>
  <si>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</si>
  <si>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</si>
  <si>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</si>
  <si>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</si>
  <si>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</si>
  <si>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</si>
  <si>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</si>
  <si>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</si>
  <si>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</si>
  <si>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</si>
  <si>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</si>
  <si>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</si>
  <si>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</si>
  <si>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</si>
  <si>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</si>
  <si>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</si>
  <si>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</si>
  <si>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</si>
  <si>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</si>
  <si>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</si>
  <si>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</si>
  <si>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</si>
  <si>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</si>
  <si>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</si>
  <si>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</si>
  <si>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</si>
  <si>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</si>
  <si>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</si>
  <si>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</si>
  <si>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</si>
  <si>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</si>
  <si>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</si>
  <si>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</si>
  <si>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</si>
  <si>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</si>
  <si>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</si>
  <si>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</si>
  <si>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</si>
  <si>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</si>
  <si>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</si>
  <si>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</si>
  <si>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</si>
  <si>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</si>
  <si>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</si>
  <si>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</si>
  <si>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</si>
  <si>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</si>
  <si>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</si>
  <si>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</si>
  <si>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</si>
  <si>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</si>
  <si>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</si>
  <si>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</si>
  <si>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</si>
  <si>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</si>
  <si>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</si>
  <si>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</si>
  <si>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</si>
  <si>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</si>
  <si>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</si>
  <si>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</si>
  <si>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</si>
  <si>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</si>
  <si>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</si>
  <si>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</si>
  <si>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</si>
  <si>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</si>
  <si>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</si>
  <si>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</si>
  <si>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</si>
  <si>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</si>
  <si>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</si>
  <si>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</si>
  <si>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</si>
  <si>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</si>
  <si>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</si>
  <si>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</si>
  <si>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</si>
  <si>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</si>
  <si>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</si>
  <si>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</si>
  <si>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</si>
  <si>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</si>
  <si>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</si>
  <si>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</si>
  <si>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</si>
  <si>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</si>
  <si>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</si>
  <si>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</si>
  <si>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</si>
  <si>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</si>
  <si>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</si>
  <si>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</si>
  <si>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</si>
  <si>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</si>
  <si>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</si>
  <si>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</si>
  <si>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</si>
  <si>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</si>
  <si>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</si>
  <si>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</si>
  <si>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</si>
  <si>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</si>
  <si>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</si>
  <si>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</si>
  <si>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</si>
  <si>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</si>
  <si>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</si>
  <si>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</si>
  <si>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</si>
  <si>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</si>
  <si>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</si>
  <si>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</si>
  <si>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</si>
  <si>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</si>
  <si>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</si>
  <si>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</si>
  <si>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</si>
  <si>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</si>
  <si>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</si>
  <si>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</si>
  <si>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</si>
  <si>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</si>
  <si>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</si>
  <si>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</si>
  <si>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</si>
  <si>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</si>
  <si>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</si>
  <si>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</si>
  <si>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</si>
  <si>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</si>
  <si>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</si>
  <si>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</si>
  <si>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</si>
  <si>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</si>
  <si>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</si>
  <si>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</si>
  <si>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</si>
  <si>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</si>
  <si>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</si>
  <si>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</si>
  <si>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</si>
  <si>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</si>
  <si>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</si>
  <si>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</si>
  <si>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</si>
  <si>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</si>
  <si>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</si>
  <si>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</si>
  <si>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</si>
  <si>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</si>
  <si>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</si>
  <si>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</si>
  <si>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</si>
  <si>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</si>
  <si>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</si>
  <si>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</si>
  <si>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</si>
  <si>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</si>
  <si>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</si>
  <si>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</si>
  <si>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</si>
  <si>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</si>
  <si>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</si>
  <si>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</si>
  <si>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</si>
  <si>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</si>
  <si>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</si>
  <si>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</si>
  <si>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</si>
  <si>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</si>
  <si>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</si>
  <si>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</si>
  <si>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</si>
  <si>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</si>
  <si>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</si>
  <si>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</si>
  <si>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</si>
  <si>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</si>
  <si>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</si>
  <si>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</si>
  <si>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</si>
  <si>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</si>
  <si>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</si>
  <si>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</si>
  <si>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</si>
  <si>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</si>
  <si>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</si>
  <si>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</si>
  <si>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</si>
  <si>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</si>
  <si>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</si>
  <si>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</si>
  <si>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</si>
  <si>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</si>
  <si>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</si>
  <si>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</si>
  <si>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</si>
  <si>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</si>
  <si>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</si>
  <si>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</si>
  <si>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</si>
  <si>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</si>
  <si>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</si>
  <si>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</si>
  <si>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</si>
  <si>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</si>
  <si>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</si>
  <si>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</si>
  <si>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</si>
  <si>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</si>
  <si>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</si>
  <si>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</si>
  <si>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</si>
  <si>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</si>
  <si>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</si>
  <si>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</si>
  <si>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</si>
  <si>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</si>
  <si>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</si>
  <si>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</si>
  <si>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</si>
  <si>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</si>
  <si>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</si>
  <si>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</si>
  <si>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</si>
  <si>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</si>
  <si>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</si>
  <si>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</si>
  <si>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</si>
  <si>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</si>
  <si>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</si>
  <si>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</si>
  <si>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</si>
  <si>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</si>
  <si>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</si>
  <si>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</si>
  <si>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</si>
  <si>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</si>
  <si>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</si>
  <si>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</si>
  <si>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</si>
  <si>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</si>
  <si>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</si>
  <si>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</si>
  <si>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</si>
  <si>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</si>
  <si>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</si>
  <si>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</si>
  <si>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</si>
  <si>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</si>
  <si>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</si>
  <si>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</si>
  <si>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</si>
  <si>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</si>
  <si>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</si>
  <si>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</si>
  <si>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</si>
  <si>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</si>
  <si>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</si>
  <si>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</si>
  <si>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</si>
  <si>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</si>
  <si>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</si>
  <si>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</si>
  <si>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</si>
  <si>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</si>
  <si>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</si>
  <si>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</si>
  <si>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</si>
  <si>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</si>
  <si>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</si>
  <si>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</si>
  <si>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</si>
  <si>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</si>
  <si>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</si>
  <si>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</si>
  <si>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</si>
  <si>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</si>
  <si>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</si>
  <si>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</si>
  <si>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</si>
  <si>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</si>
  <si>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</si>
  <si>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</si>
  <si>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</si>
  <si>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</si>
  <si>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</si>
  <si>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</si>
  <si>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</si>
  <si>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</si>
  <si>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</si>
  <si>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</si>
  <si>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</si>
  <si>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</si>
  <si>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</si>
  <si>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</si>
  <si>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</si>
  <si>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</si>
  <si>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</si>
  <si>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</si>
  <si>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</si>
  <si>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</si>
  <si>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</si>
  <si>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</si>
  <si>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</si>
  <si>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</si>
  <si>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</si>
  <si>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</si>
  <si>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</si>
  <si>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</si>
  <si>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</si>
  <si>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</si>
  <si>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</si>
  <si>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</si>
  <si>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</si>
  <si>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</si>
  <si>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</si>
  <si>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</si>
  <si>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</si>
  <si>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</si>
  <si>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</si>
  <si>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</si>
  <si>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</si>
  <si>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</si>
  <si>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</si>
  <si>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</si>
  <si>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</si>
  <si>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</si>
  <si>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</si>
  <si>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</si>
  <si>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</si>
  <si>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</si>
  <si>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</si>
  <si>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</si>
  <si>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</si>
  <si>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</si>
  <si>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</si>
  <si>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</si>
  <si>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</si>
  <si>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</si>
  <si>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</si>
  <si>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</si>
  <si>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</si>
  <si>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</si>
  <si>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</si>
  <si>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</si>
  <si>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</si>
  <si>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</si>
  <si>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</si>
  <si>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</si>
  <si>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</si>
  <si>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</si>
  <si>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</si>
  <si>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</si>
  <si>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</si>
  <si>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</si>
  <si>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</si>
  <si>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</si>
  <si>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</si>
  <si>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</si>
  <si>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</si>
  <si>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</si>
  <si>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</si>
  <si>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</si>
  <si>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</si>
  <si>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</si>
  <si>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</si>
  <si>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</si>
  <si>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</si>
  <si>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</si>
  <si>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</si>
  <si>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</si>
  <si>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</si>
  <si>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</si>
  <si>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</si>
  <si>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</si>
  <si>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</si>
  <si>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</si>
  <si>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</si>
  <si>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</si>
  <si>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</si>
  <si>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</si>
  <si>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</si>
  <si>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</si>
  <si>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</si>
  <si>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</si>
  <si>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</si>
  <si>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</si>
  <si>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</si>
  <si>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</si>
  <si>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</si>
  <si>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</si>
  <si>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</si>
  <si>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</si>
  <si>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</si>
  <si>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</si>
  <si>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</si>
  <si>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</si>
  <si>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</si>
  <si>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</si>
  <si>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</si>
  <si>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</si>
  <si>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</si>
  <si>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</si>
  <si>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</si>
  <si>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</si>
  <si>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</si>
  <si>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</si>
  <si>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</si>
  <si>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</si>
  <si>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</si>
  <si>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</si>
  <si>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</si>
  <si>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</si>
  <si>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</si>
  <si>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</si>
  <si>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</si>
  <si>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</si>
  <si>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</si>
  <si>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</si>
  <si>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</si>
  <si>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</si>
  <si>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</si>
  <si>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</si>
  <si>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</si>
  <si>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</si>
  <si>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</si>
  <si>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</si>
  <si>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</si>
  <si>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</si>
  <si>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</si>
  <si>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</si>
  <si>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</si>
  <si>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</si>
  <si>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</si>
  <si>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</si>
  <si>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</si>
  <si>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</si>
  <si>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</si>
  <si>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</si>
  <si>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</si>
  <si>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</si>
  <si>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</si>
  <si>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</si>
  <si>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</si>
  <si>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</si>
  <si>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</si>
  <si>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</si>
  <si>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</si>
  <si>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</si>
  <si>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</si>
  <si>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</si>
  <si>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</si>
  <si>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</si>
  <si>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</si>
  <si>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</si>
  <si>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</si>
  <si>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</si>
  <si>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</si>
  <si>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</si>
  <si>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</si>
  <si>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</si>
  <si>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</si>
  <si>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</si>
  <si>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</si>
  <si>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</si>
  <si>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</si>
  <si>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</si>
  <si>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</si>
  <si>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</si>
  <si>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</si>
  <si>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</si>
  <si>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</si>
  <si>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</si>
  <si>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</si>
  <si>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</si>
  <si>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</si>
  <si>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</si>
  <si>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</si>
  <si>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</si>
  <si>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</si>
  <si>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</si>
  <si>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</si>
  <si>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</si>
  <si>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</si>
  <si>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</si>
  <si>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</si>
  <si>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</si>
  <si>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</si>
  <si>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</si>
  <si>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</si>
  <si>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</si>
  <si>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</si>
  <si>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</si>
  <si>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</si>
  <si>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</si>
  <si>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</si>
  <si>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</si>
  <si>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</si>
  <si>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</si>
  <si>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</si>
  <si>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</si>
  <si>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</si>
  <si>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</si>
  <si>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</si>
  <si>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</si>
  <si>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</si>
  <si>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</si>
  <si>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</si>
  <si>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</si>
  <si>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</si>
  <si>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</si>
  <si>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</si>
  <si>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</si>
  <si>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</si>
  <si>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</si>
  <si>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</si>
  <si>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</si>
  <si>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</si>
  <si>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</si>
  <si>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</si>
  <si>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</si>
  <si>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</si>
  <si>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</si>
  <si>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</si>
  <si>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</si>
  <si>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</si>
  <si>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</si>
  <si>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</si>
  <si>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</si>
  <si>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</si>
  <si>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</si>
  <si>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</si>
  <si>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</si>
  <si>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</si>
  <si>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</si>
  <si>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</si>
  <si>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</si>
  <si>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</si>
  <si>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</si>
  <si>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</si>
  <si>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</si>
  <si>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</si>
  <si>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</si>
  <si>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</si>
  <si>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</si>
  <si>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</si>
  <si>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</si>
  <si>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</si>
  <si>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</si>
  <si>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</si>
  <si>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</si>
  <si>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</si>
  <si>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</si>
  <si>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</si>
  <si>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</si>
  <si>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</si>
  <si>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</si>
  <si>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</si>
  <si>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</si>
  <si>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</si>
  <si>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</si>
  <si>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</si>
  <si>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</si>
  <si>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</si>
  <si>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</si>
  <si>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</si>
  <si>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</si>
  <si>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</si>
  <si>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</si>
  <si>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</si>
  <si>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</si>
  <si>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</si>
  <si>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</si>
  <si>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</si>
  <si>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</si>
  <si>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</si>
  <si>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</si>
  <si>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</si>
  <si>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</si>
  <si>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</si>
  <si>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</si>
  <si>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</si>
  <si>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</si>
  <si>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</si>
  <si>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</si>
  <si>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</si>
  <si>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</si>
  <si>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</si>
  <si>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</si>
  <si>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</si>
  <si>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</si>
  <si>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</si>
  <si>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</si>
  <si>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</si>
  <si>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</si>
  <si>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</si>
  <si>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</si>
  <si>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</si>
  <si>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</si>
  <si>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</si>
  <si>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</si>
  <si>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</si>
  <si>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</si>
  <si>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</si>
  <si>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</si>
  <si>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</si>
  <si>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</si>
  <si>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</si>
  <si>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</si>
  <si>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</si>
  <si>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</si>
  <si>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</si>
  <si>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</si>
  <si>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</si>
  <si>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</si>
  <si>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</si>
  <si>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</si>
  <si>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</si>
  <si>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</si>
  <si>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</si>
  <si>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</si>
  <si>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</si>
  <si>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</si>
  <si>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</si>
  <si>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</si>
  <si>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</si>
  <si>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</si>
  <si>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</si>
  <si>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</si>
  <si>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</si>
  <si>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</si>
  <si>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</si>
  <si>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</si>
  <si>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</si>
  <si>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</si>
  <si>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</si>
  <si>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</si>
  <si>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</si>
  <si>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</si>
  <si>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</si>
  <si>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</si>
  <si>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</si>
  <si>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</si>
  <si>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</si>
  <si>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</si>
  <si>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</si>
  <si>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</si>
  <si>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</si>
  <si>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</si>
  <si>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</si>
  <si>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</si>
  <si>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</si>
  <si>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</si>
  <si>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</si>
  <si>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</si>
  <si>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</si>
  <si>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</si>
  <si>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</si>
  <si>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</si>
  <si>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</si>
  <si>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</si>
  <si>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</si>
  <si>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</si>
  <si>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</si>
  <si>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</si>
  <si>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</si>
  <si>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</si>
  <si>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</si>
  <si>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</si>
  <si>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</si>
  <si>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</si>
  <si>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</si>
  <si>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</si>
  <si>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</si>
  <si>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</si>
  <si>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</si>
  <si>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</si>
  <si>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</si>
  <si>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</si>
  <si>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</si>
  <si>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</si>
  <si>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</si>
  <si>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</si>
  <si>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</si>
  <si>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</si>
  <si>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</si>
  <si>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</si>
  <si>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</si>
  <si>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</si>
  <si>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</si>
  <si>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</si>
  <si>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</si>
  <si>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</si>
  <si>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</si>
  <si>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</si>
  <si>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</si>
  <si>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</si>
  <si>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</si>
  <si>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</si>
  <si>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</si>
  <si>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</si>
  <si>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</si>
  <si>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</si>
  <si>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</si>
  <si>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</si>
  <si>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</si>
  <si>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</si>
  <si>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</si>
  <si>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</si>
  <si>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</si>
  <si>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</si>
  <si>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</si>
  <si>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</si>
  <si>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</si>
  <si>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</si>
  <si>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</si>
  <si>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</si>
  <si>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</si>
  <si>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</si>
  <si>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</si>
  <si>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</si>
  <si>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</si>
  <si>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</si>
  <si>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</si>
  <si>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</si>
  <si>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</si>
  <si>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</si>
  <si>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</si>
  <si>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</si>
  <si>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</si>
  <si>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</si>
  <si>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</si>
  <si>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</si>
  <si>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</si>
  <si>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</si>
  <si>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</si>
  <si>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</si>
  <si>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</si>
  <si>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</si>
  <si>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</si>
  <si>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</si>
  <si>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</si>
  <si>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</si>
  <si>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</si>
  <si>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</si>
  <si>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</si>
  <si>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</si>
  <si>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</si>
  <si>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</si>
  <si>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</si>
  <si>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</si>
  <si>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</si>
  <si>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</si>
  <si>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</si>
  <si>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</si>
  <si>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</si>
  <si>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</si>
  <si>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</si>
  <si>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</si>
  <si>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</si>
  <si>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</si>
  <si>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</si>
  <si>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</si>
  <si>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</si>
  <si>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</si>
  <si>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</si>
  <si>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</si>
  <si>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</si>
  <si>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</si>
  <si>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</si>
  <si>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</si>
  <si>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</si>
  <si>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</si>
  <si>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</si>
  <si>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</si>
  <si>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</si>
  <si>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</si>
  <si>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</si>
  <si>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</si>
  <si>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</si>
  <si>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</si>
  <si>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</si>
  <si>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</si>
  <si>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</si>
  <si>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</si>
  <si>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</si>
  <si>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</si>
  <si>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</si>
  <si>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</si>
  <si>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</si>
  <si>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</si>
  <si>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</si>
  <si>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</si>
  <si>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</si>
  <si>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</si>
  <si>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</si>
  <si>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</si>
  <si>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</si>
  <si>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</si>
  <si>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</si>
  <si>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</si>
  <si>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</si>
  <si>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</si>
  <si>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</si>
  <si>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</si>
  <si>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</si>
  <si>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</si>
  <si>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</si>
  <si>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</si>
  <si>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</si>
  <si>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</si>
  <si>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</si>
  <si>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</si>
  <si>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</si>
  <si>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</si>
  <si>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</si>
  <si>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</si>
  <si>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</si>
  <si>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</si>
  <si>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</si>
  <si>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</si>
  <si>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</si>
  <si>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</si>
  <si>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</si>
  <si>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</si>
  <si>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</si>
  <si>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</si>
  <si>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</si>
  <si>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</si>
  <si>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</si>
  <si>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</si>
  <si>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</si>
  <si>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</si>
  <si>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</si>
  <si>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</si>
  <si>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</si>
  <si>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</si>
  <si>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</si>
  <si>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</si>
  <si>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</si>
  <si>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</si>
  <si>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</si>
  <si>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</si>
  <si>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</si>
  <si>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</si>
  <si>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</si>
  <si>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</si>
  <si>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</si>
  <si>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</si>
  <si>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</si>
  <si>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</si>
  <si>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</si>
  <si>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</si>
  <si>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</si>
  <si>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</si>
  <si>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</si>
  <si>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</si>
  <si>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</si>
  <si>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</si>
  <si>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</si>
  <si>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</si>
  <si>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</si>
  <si>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</si>
  <si>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</si>
  <si>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</si>
  <si>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</si>
  <si>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</si>
  <si>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</si>
  <si>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</si>
  <si>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</si>
  <si>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</si>
  <si>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</si>
  <si>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</si>
  <si>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</si>
  <si>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</si>
  <si>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</si>
  <si>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</si>
  <si>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</si>
  <si>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</si>
  <si>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</si>
  <si>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</si>
  <si>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</si>
  <si>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</si>
  <si>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</si>
  <si>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</si>
  <si>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</si>
  <si>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</si>
  <si>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</si>
  <si>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</si>
  <si>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</si>
  <si>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</si>
  <si>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</si>
  <si>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</si>
  <si>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</si>
  <si>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</si>
  <si>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</si>
  <si>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</si>
  <si>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</si>
  <si>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</si>
  <si>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</si>
  <si>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</si>
  <si>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</si>
  <si>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</si>
  <si>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</si>
  <si>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</si>
  <si>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</si>
  <si>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</si>
  <si>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</si>
  <si>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</si>
  <si>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</si>
  <si>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</si>
  <si>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</si>
  <si>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</si>
  <si>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</si>
  <si>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</si>
  <si>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</si>
  <si>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</si>
  <si>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</si>
  <si>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</si>
  <si>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</si>
  <si>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</si>
  <si>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</si>
  <si>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</si>
  <si>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</si>
  <si>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</si>
  <si>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</si>
  <si>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</si>
  <si>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</si>
  <si>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</si>
  <si>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</si>
  <si>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</si>
  <si>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</si>
  <si>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</si>
  <si>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</si>
  <si>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</si>
  <si>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</si>
  <si>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</si>
  <si>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</si>
  <si>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</si>
  <si>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</si>
  <si>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</si>
  <si>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</si>
  <si>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</si>
  <si>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</si>
  <si>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</si>
  <si>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</si>
  <si>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</si>
  <si>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</si>
  <si>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</si>
  <si>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</si>
  <si>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</si>
  <si>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</si>
  <si>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</si>
  <si>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</si>
  <si>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</si>
  <si>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</si>
  <si>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</si>
  <si>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</si>
  <si>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</si>
  <si>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</si>
  <si>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</si>
  <si>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</si>
  <si>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</si>
  <si>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</si>
  <si>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</si>
  <si>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</si>
  <si>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</si>
  <si>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</si>
  <si>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</si>
  <si>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</si>
  <si>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</si>
  <si>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</si>
  <si>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</si>
  <si>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</si>
  <si>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</si>
  <si>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</si>
  <si>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</si>
  <si>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</si>
  <si>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</si>
  <si>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</si>
  <si>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</si>
  <si>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</si>
  <si>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</si>
  <si>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</si>
  <si>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</si>
  <si>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</si>
  <si>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</si>
  <si>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</si>
  <si>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</si>
  <si>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</si>
  <si>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</si>
  <si>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</si>
  <si>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</si>
  <si>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</si>
  <si>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</si>
  <si>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</si>
  <si>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</si>
  <si>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</si>
  <si>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</si>
  <si>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</si>
  <si>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</si>
  <si>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</si>
  <si>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</si>
  <si>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</si>
  <si>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</si>
  <si>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</si>
  <si>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</si>
  <si>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</si>
  <si>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</si>
  <si>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</si>
  <si>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</si>
  <si>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</si>
  <si>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</si>
  <si>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</si>
  <si>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</si>
  <si>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</si>
  <si>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</si>
  <si>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</si>
  <si>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</si>
  <si>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</si>
  <si>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</si>
  <si>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</si>
  <si>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</si>
  <si>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</si>
  <si>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</si>
  <si>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</si>
  <si>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</si>
  <si>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</si>
  <si>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</si>
  <si>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</si>
  <si>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</si>
  <si>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</si>
  <si>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</si>
  <si>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</si>
  <si>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</si>
  <si>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</si>
  <si>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</si>
  <si>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</si>
  <si>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</si>
  <si>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</si>
  <si>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</si>
  <si>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</si>
  <si>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</si>
  <si>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</si>
  <si>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</si>
  <si>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</si>
  <si>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</si>
  <si>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</si>
  <si>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</si>
  <si>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</si>
  <si>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</si>
  <si>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</si>
  <si>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</si>
  <si>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</si>
  <si>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</si>
  <si>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</si>
  <si>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</si>
  <si>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</si>
  <si>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</si>
  <si>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</si>
  <si>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</si>
  <si>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</si>
  <si>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</si>
  <si>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</si>
  <si>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</si>
  <si>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</si>
  <si>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</si>
  <si>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</si>
  <si>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</si>
  <si>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</si>
  <si>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</si>
  <si>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</si>
  <si>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</si>
  <si>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</si>
  <si>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</si>
  <si>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</si>
  <si>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</si>
  <si>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</si>
  <si>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</si>
  <si>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</si>
  <si>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</si>
  <si>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</si>
  <si>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</si>
  <si>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</si>
  <si>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</si>
  <si>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</si>
  <si>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</si>
  <si>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</si>
  <si>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</si>
  <si>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</si>
  <si>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</si>
  <si>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</si>
  <si>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</si>
  <si>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</si>
  <si>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</si>
  <si>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</si>
  <si>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</si>
  <si>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</si>
  <si>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</si>
  <si>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</si>
  <si>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</si>
  <si>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</si>
  <si>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</si>
  <si>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</si>
  <si>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</si>
  <si>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</si>
  <si>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</si>
  <si>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</si>
  <si>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</si>
  <si>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</si>
  <si>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</si>
  <si>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</si>
  <si>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</si>
  <si>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</si>
  <si>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</si>
  <si>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</si>
  <si>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</si>
  <si>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</si>
  <si>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</si>
  <si>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</si>
  <si>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</si>
  <si>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</si>
  <si>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</si>
  <si>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</si>
  <si>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</si>
  <si>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</si>
  <si>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</si>
  <si>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</si>
  <si>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</si>
  <si>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</si>
  <si>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</si>
  <si>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</si>
  <si>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</si>
  <si>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</si>
  <si>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</si>
  <si>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</si>
  <si>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</si>
  <si>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</si>
  <si>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</si>
  <si>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</si>
  <si>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</si>
  <si>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</si>
  <si>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</si>
  <si>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</si>
  <si>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</si>
  <si>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</si>
  <si>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</si>
  <si>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</si>
  <si>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</si>
  <si>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</si>
  <si>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</si>
  <si>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</si>
  <si>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</si>
  <si>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</si>
  <si>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</si>
  <si>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</si>
  <si>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</si>
  <si>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</si>
  <si>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</si>
  <si>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</si>
  <si>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</si>
  <si>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</si>
  <si>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</si>
  <si>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</si>
  <si>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</si>
  <si>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</si>
  <si>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</si>
  <si>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</si>
  <si>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</si>
  <si>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</si>
  <si>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</si>
  <si>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</si>
  <si>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</si>
  <si>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</si>
  <si>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</si>
  <si>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</si>
  <si>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</si>
  <si>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</si>
  <si>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</si>
  <si>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</si>
  <si>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</si>
  <si>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</si>
  <si>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</si>
  <si>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</si>
  <si>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</si>
  <si>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</si>
  <si>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</si>
  <si>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</si>
  <si>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</si>
  <si>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</si>
  <si>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</si>
  <si>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</si>
  <si>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</si>
  <si>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</si>
  <si>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</si>
  <si>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</si>
  <si>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</si>
  <si>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</si>
  <si>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</si>
  <si>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</si>
  <si>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</si>
  <si>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</si>
  <si>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</si>
  <si>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</si>
  <si>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</si>
  <si>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</si>
  <si>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</si>
  <si>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</si>
  <si>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</si>
  <si>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</si>
  <si>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</si>
  <si>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</si>
  <si>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</si>
  <si>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</si>
  <si>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</si>
  <si>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</si>
  <si>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</si>
  <si>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</si>
  <si>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</si>
  <si>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</si>
  <si>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</si>
  <si>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</si>
  <si>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</si>
  <si>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</si>
  <si>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</si>
  <si>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</si>
  <si>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</si>
  <si>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</si>
  <si>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</si>
  <si>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</si>
  <si>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</si>
  <si>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</si>
  <si>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</si>
  <si>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</si>
  <si>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</si>
  <si>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</si>
  <si>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</si>
  <si>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</si>
  <si>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</si>
  <si>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</si>
  <si>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</si>
  <si>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</si>
  <si>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</si>
  <si>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</si>
  <si>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</si>
  <si>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</si>
  <si>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</si>
  <si>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</si>
  <si>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</si>
  <si>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</si>
  <si>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</si>
  <si>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</si>
  <si>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</si>
  <si>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</si>
  <si>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</si>
  <si>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</si>
  <si>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</si>
  <si>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</si>
  <si>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</si>
  <si>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</si>
  <si>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</si>
  <si>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</si>
  <si>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</si>
  <si>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</si>
  <si>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</si>
  <si>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</si>
  <si>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</si>
  <si>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</si>
  <si>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</si>
  <si>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</si>
  <si>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</si>
  <si>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</si>
  <si>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</si>
  <si>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</si>
  <si>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</si>
  <si>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</si>
  <si>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</si>
  <si>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</si>
  <si>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</si>
  <si>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</si>
  <si>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</si>
  <si>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</si>
  <si>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</si>
  <si>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</si>
  <si>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</si>
  <si>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</si>
  <si>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</si>
  <si>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</si>
  <si>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</si>
  <si>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</si>
  <si>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</si>
  <si>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</si>
  <si>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</si>
  <si>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</si>
  <si>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</si>
  <si>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</si>
  <si>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</si>
  <si>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</si>
  <si>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</si>
  <si>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</si>
  <si>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</si>
  <si>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</si>
  <si>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</si>
  <si>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</si>
  <si>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</si>
  <si>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</si>
  <si>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</si>
  <si>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</si>
  <si>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</si>
  <si>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</si>
  <si>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</si>
  <si>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</si>
  <si>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</si>
  <si>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</si>
  <si>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</si>
  <si>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</si>
  <si>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</si>
  <si>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</si>
  <si>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</si>
  <si>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</si>
  <si>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</si>
  <si>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</si>
  <si>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</si>
  <si>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</si>
  <si>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</si>
  <si>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</si>
  <si>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</si>
  <si>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</si>
  <si>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</si>
  <si>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</si>
  <si>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</si>
  <si>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</si>
  <si>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</si>
  <si>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</si>
  <si>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</si>
  <si>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</si>
  <si>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</si>
  <si>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</si>
  <si>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</si>
  <si>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</si>
  <si>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</si>
  <si>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</si>
  <si>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</si>
  <si>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</si>
  <si>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</si>
  <si>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</si>
  <si>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</si>
  <si>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</si>
  <si>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</si>
  <si>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</si>
  <si>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</si>
  <si>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</si>
  <si>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</si>
  <si>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</si>
  <si>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</si>
  <si>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</si>
  <si>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</si>
  <si>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</si>
  <si>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</si>
  <si>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</si>
  <si>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</si>
  <si>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</si>
  <si>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</si>
  <si>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</si>
  <si>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</si>
  <si>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</si>
  <si>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</si>
  <si>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</si>
  <si>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</si>
  <si>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</si>
  <si>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</si>
  <si>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</si>
  <si>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</si>
  <si>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</si>
  <si>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</si>
  <si>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</si>
  <si>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</si>
  <si>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</si>
  <si>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</si>
  <si>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</si>
  <si>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</si>
  <si>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</si>
  <si>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</si>
  <si>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</si>
  <si>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</si>
  <si>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</si>
  <si>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</si>
  <si>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</si>
  <si>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</si>
  <si>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</si>
  <si>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</si>
  <si>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</si>
  <si>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</si>
  <si>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</si>
  <si>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</si>
  <si>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</si>
  <si>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</si>
  <si>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</si>
  <si>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</si>
  <si>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</si>
  <si>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</si>
  <si>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</si>
  <si>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</si>
  <si>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</si>
  <si>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</si>
  <si>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</si>
  <si>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</si>
  <si>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</si>
  <si>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</si>
  <si>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</si>
  <si>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</si>
  <si>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</si>
  <si>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</si>
  <si>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</si>
  <si>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</si>
  <si>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</si>
  <si>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</si>
  <si>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</si>
  <si>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</si>
  <si>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</si>
  <si>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</si>
  <si>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</si>
  <si>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</si>
  <si>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</si>
  <si>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</si>
  <si>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</si>
  <si>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</si>
  <si>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</si>
  <si>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</si>
  <si>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</si>
  <si>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</si>
  <si>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</si>
  <si>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</si>
  <si>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</si>
  <si>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</si>
  <si>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</si>
  <si>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</si>
  <si>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</si>
  <si>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</si>
  <si>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</si>
  <si>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</si>
  <si>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</si>
  <si>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</si>
  <si>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</si>
  <si>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</si>
  <si>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</si>
  <si>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</si>
  <si>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</si>
  <si>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</si>
  <si>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</si>
  <si>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</si>
  <si>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</si>
  <si>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</si>
  <si>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</si>
  <si>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</si>
  <si>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</si>
  <si>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</si>
  <si>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</si>
  <si>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</si>
  <si>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</si>
  <si>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</si>
  <si>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</si>
  <si>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</si>
  <si>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</si>
  <si>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</si>
  <si>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</si>
  <si>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</si>
  <si>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</si>
  <si>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</si>
  <si>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</si>
  <si>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</si>
  <si>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</si>
  <si>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</si>
  <si>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</si>
  <si>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</si>
  <si>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</si>
  <si>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</si>
  <si>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</si>
  <si>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</si>
  <si>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</si>
  <si>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</si>
  <si>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</si>
  <si>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</si>
  <si>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</si>
  <si>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</si>
  <si>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</si>
  <si>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</si>
  <si>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</si>
  <si>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</si>
  <si>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</si>
  <si>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</si>
  <si>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</si>
  <si>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</si>
  <si>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</si>
  <si>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</si>
  <si>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</si>
  <si>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</si>
  <si>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</si>
  <si>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</si>
  <si>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</si>
  <si>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</si>
  <si>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</si>
  <si>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</si>
  <si>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</si>
  <si>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</si>
  <si>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</si>
  <si>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</si>
  <si>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</si>
  <si>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</si>
  <si>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</si>
  <si>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</si>
  <si>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</si>
  <si>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</si>
  <si>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</si>
  <si>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</si>
  <si>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</si>
  <si>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</si>
  <si>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</si>
  <si>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</si>
  <si>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</si>
  <si>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</si>
  <si>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</si>
  <si>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</si>
  <si>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</si>
  <si>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</si>
  <si>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</si>
  <si>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</si>
  <si>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</si>
  <si>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</si>
  <si>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</si>
  <si>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</si>
  <si>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</si>
  <si>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</si>
  <si>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</si>
  <si>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</si>
  <si>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</si>
  <si>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</si>
  <si>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</si>
  <si>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</si>
  <si>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</si>
  <si>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</si>
  <si>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</si>
  <si>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</si>
  <si>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</si>
  <si>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</si>
  <si>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</si>
  <si>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</si>
  <si>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</si>
  <si>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</si>
  <si>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</si>
  <si>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</si>
  <si>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</si>
  <si>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</si>
  <si>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</si>
  <si>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</si>
  <si>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</si>
  <si>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</si>
  <si>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</si>
  <si>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</si>
  <si>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</si>
  <si>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</si>
  <si>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</si>
  <si>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</si>
  <si>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</si>
  <si>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</si>
  <si>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</si>
  <si>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</si>
  <si>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</si>
  <si>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</si>
  <si>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</si>
  <si>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</si>
  <si>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</si>
  <si>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</si>
  <si>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</si>
  <si>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</si>
  <si>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</si>
  <si>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</si>
  <si>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</si>
  <si>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</si>
  <si>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</si>
  <si>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</si>
  <si>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</si>
  <si>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</si>
  <si>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</si>
  <si>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</si>
  <si>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</si>
  <si>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</si>
  <si>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</si>
  <si>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</si>
  <si>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</si>
  <si>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</si>
  <si>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</si>
  <si>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</si>
  <si>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</si>
  <si>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</si>
  <si>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</si>
  <si>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</si>
  <si>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</si>
  <si>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</si>
  <si>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</si>
  <si>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</si>
  <si>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</si>
  <si>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</si>
  <si>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</si>
  <si>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</si>
  <si>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</si>
  <si>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</si>
  <si>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</si>
  <si>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</si>
  <si>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</si>
  <si>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</si>
  <si>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</si>
  <si>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</si>
  <si>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</si>
  <si>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</si>
  <si>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</si>
  <si>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</si>
  <si>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</si>
  <si>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</si>
  <si>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</si>
  <si>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</si>
  <si>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</si>
  <si>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</si>
  <si>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</si>
  <si>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</si>
  <si>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</si>
  <si>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</si>
  <si>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</si>
  <si>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</si>
  <si>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</si>
  <si>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</si>
  <si>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</si>
  <si>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</si>
  <si>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</si>
  <si>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</si>
  <si>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</si>
  <si>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</si>
  <si>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</si>
  <si>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</si>
  <si>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</si>
  <si>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</si>
  <si>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</si>
  <si>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</si>
  <si>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</si>
  <si>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</si>
  <si>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</si>
  <si>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</si>
  <si>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</si>
  <si>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</si>
  <si>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</si>
  <si>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</si>
  <si>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</si>
  <si>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</si>
  <si>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</si>
  <si>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</si>
  <si>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</si>
  <si>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</si>
  <si>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</si>
  <si>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</si>
  <si>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</si>
  <si>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</si>
  <si>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</si>
  <si>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</si>
  <si>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</si>
  <si>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</si>
  <si>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</si>
  <si>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</si>
  <si>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</si>
  <si>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</si>
  <si>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</si>
  <si>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</si>
  <si>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</si>
  <si>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</si>
  <si>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</si>
  <si>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</si>
  <si>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</si>
  <si>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</si>
  <si>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</si>
  <si>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</si>
  <si>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</si>
  <si>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</si>
  <si>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</si>
  <si>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</si>
  <si>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</si>
  <si>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</si>
  <si>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</si>
  <si>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</si>
  <si>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</si>
  <si>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</si>
  <si>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</si>
  <si>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</si>
  <si>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</si>
  <si>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</si>
  <si>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</si>
  <si>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</si>
  <si>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</si>
  <si>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</si>
  <si>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</si>
  <si>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</si>
  <si>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</si>
  <si>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</si>
  <si>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</si>
  <si>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</si>
  <si>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</si>
  <si>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</si>
  <si>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</si>
  <si>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</si>
  <si>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</si>
  <si>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</si>
  <si>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</si>
  <si>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</si>
  <si>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</si>
  <si>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</si>
  <si>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</si>
  <si>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</si>
  <si>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</si>
  <si>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</si>
  <si>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</si>
  <si>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</si>
  <si>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</si>
  <si>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</si>
  <si>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</si>
  <si>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</si>
  <si>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</si>
  <si>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</si>
  <si>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</si>
  <si>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</si>
  <si>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</si>
  <si>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</si>
  <si>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</si>
  <si>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</si>
  <si>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</si>
  <si>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</si>
  <si>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</si>
  <si>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</si>
  <si>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</si>
  <si>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</si>
  <si>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</si>
  <si>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</si>
  <si>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</si>
  <si>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</si>
  <si>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</si>
  <si>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</si>
  <si>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</si>
  <si>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</si>
  <si>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</si>
  <si>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</si>
  <si>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</si>
  <si>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</si>
  <si>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</si>
  <si>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</si>
  <si>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</si>
  <si>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</si>
  <si>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</si>
  <si>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</si>
  <si>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</si>
  <si>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</si>
  <si>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</si>
  <si>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</si>
  <si>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</si>
  <si>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</si>
  <si>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</si>
  <si>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</si>
  <si>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</si>
  <si>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</si>
  <si>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</si>
  <si>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</si>
  <si>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</si>
  <si>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</si>
  <si>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</si>
  <si>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</si>
  <si>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</si>
  <si>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</si>
  <si>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</si>
  <si>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</si>
  <si>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</si>
  <si>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</si>
  <si>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</si>
  <si>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</si>
  <si>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</si>
  <si>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</si>
  <si>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</si>
  <si>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</si>
  <si>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</si>
  <si>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</si>
  <si>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</si>
  <si>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</si>
  <si>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</si>
  <si>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</si>
  <si>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</si>
  <si>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</si>
  <si>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</si>
  <si>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</si>
  <si>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</si>
  <si>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</si>
  <si>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</si>
  <si>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</si>
  <si>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</si>
  <si>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</si>
  <si>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</si>
  <si>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</si>
  <si>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</si>
  <si>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</si>
  <si>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</si>
  <si>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</si>
  <si>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</si>
  <si>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</si>
  <si>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</si>
  <si>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</si>
  <si>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</si>
  <si>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</si>
  <si>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</si>
  <si>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</si>
  <si>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</si>
  <si>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</si>
  <si>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</si>
  <si>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</si>
  <si>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</si>
  <si>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</si>
  <si>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</si>
  <si>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</si>
  <si>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</si>
  <si>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</si>
  <si>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</si>
  <si>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</si>
  <si>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</si>
  <si>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</si>
  <si>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</si>
  <si>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</si>
  <si>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</si>
  <si>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</si>
  <si>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</si>
  <si>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</si>
  <si>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</si>
  <si>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</si>
  <si>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</si>
  <si>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</si>
  <si>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</si>
  <si>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</si>
  <si>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</si>
  <si>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</si>
  <si>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</si>
  <si>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</si>
  <si>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</si>
  <si>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</si>
  <si>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</si>
  <si>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</si>
  <si>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</si>
  <si>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</si>
  <si>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</si>
  <si>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</si>
  <si>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</si>
  <si>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</si>
  <si>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</si>
  <si>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</si>
  <si>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</si>
  <si>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</si>
  <si>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</si>
  <si>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</si>
  <si>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</si>
  <si>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</si>
  <si>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</si>
  <si>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</si>
  <si>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</si>
  <si>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</si>
  <si>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</si>
  <si>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</si>
  <si>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</si>
  <si>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</si>
  <si>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</si>
  <si>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</si>
  <si>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</si>
  <si>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</si>
  <si>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</si>
  <si>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</si>
  <si>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</si>
  <si>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</si>
  <si>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</si>
  <si>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</si>
  <si>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</si>
  <si>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</si>
  <si>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</si>
  <si>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</si>
  <si>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</si>
  <si>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</si>
  <si>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</si>
  <si>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</si>
  <si>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</si>
  <si>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</si>
  <si>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</si>
  <si>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</si>
  <si>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</si>
  <si>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</si>
  <si>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</si>
  <si>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</si>
  <si>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</si>
  <si>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</si>
  <si>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</si>
  <si>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</si>
  <si>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</si>
  <si>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</si>
  <si>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</si>
  <si>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</si>
  <si>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</si>
  <si>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</si>
  <si>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</si>
  <si>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</si>
  <si>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</si>
  <si>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</si>
  <si>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</si>
  <si>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</si>
  <si>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</si>
  <si>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</si>
  <si>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</si>
  <si>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</si>
  <si>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</si>
  <si>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</si>
  <si>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</si>
  <si>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</si>
  <si>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</si>
  <si>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</si>
  <si>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</si>
  <si>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</si>
  <si>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</si>
  <si>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</si>
  <si>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</si>
  <si>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</si>
  <si>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</si>
  <si>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</si>
  <si>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</si>
  <si>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</si>
  <si>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</si>
  <si>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</si>
  <si>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</si>
  <si>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</si>
  <si>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</si>
  <si>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</si>
  <si>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</si>
  <si>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</si>
  <si>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</si>
  <si>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</si>
  <si>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</si>
  <si>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</si>
  <si>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</si>
  <si>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</si>
  <si>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</si>
  <si>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</si>
  <si>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</si>
  <si>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</si>
  <si>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</si>
  <si>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</si>
  <si>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</si>
  <si>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</si>
  <si>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</si>
  <si>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</si>
  <si>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</si>
  <si>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</si>
  <si>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</si>
  <si>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</si>
  <si>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</si>
  <si>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</si>
  <si>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</si>
  <si>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</si>
  <si>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</si>
  <si>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</si>
  <si>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</si>
  <si>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</si>
  <si>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</si>
  <si>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</si>
  <si>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</si>
  <si>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</si>
  <si>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</si>
  <si>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</si>
  <si>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</si>
  <si>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</si>
  <si>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</si>
  <si>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</si>
  <si>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</si>
  <si>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</si>
  <si>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</si>
  <si>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</si>
  <si>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</si>
  <si>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</si>
  <si>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</si>
  <si>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</si>
  <si>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</si>
  <si>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</si>
  <si>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</si>
  <si>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</si>
  <si>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</si>
  <si>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</si>
  <si>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</si>
  <si>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</si>
  <si>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</si>
  <si>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</si>
  <si>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</si>
  <si>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</si>
  <si>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</si>
  <si>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</si>
  <si>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</si>
  <si>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</si>
  <si>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</si>
  <si>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</si>
  <si>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</si>
  <si>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</si>
  <si>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</si>
  <si>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</si>
  <si>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</si>
  <si>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</si>
  <si>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</si>
  <si>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</si>
  <si>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</si>
  <si>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</si>
  <si>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</si>
  <si>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</si>
  <si>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</si>
  <si>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</si>
  <si>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</si>
  <si>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</si>
  <si>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</si>
  <si>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</si>
  <si>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</si>
  <si>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</si>
  <si>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</si>
  <si>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</si>
  <si>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</si>
  <si>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</si>
  <si>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</si>
  <si>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</si>
  <si>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</si>
  <si>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</si>
  <si>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</si>
  <si>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</si>
  <si>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</si>
  <si>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</si>
  <si>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</si>
  <si>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</si>
  <si>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</si>
  <si>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</si>
  <si>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</si>
  <si>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</si>
  <si>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</si>
  <si>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</si>
  <si>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</si>
  <si>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</si>
  <si>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</si>
  <si>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</si>
  <si>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</si>
  <si>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</si>
  <si>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</si>
  <si>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</si>
  <si>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</si>
  <si>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</si>
  <si>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</si>
  <si>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</si>
  <si>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</si>
  <si>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</si>
  <si>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</si>
  <si>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</si>
  <si>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</si>
  <si>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</si>
  <si>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</si>
  <si>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</si>
  <si>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</si>
  <si>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</si>
  <si>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</si>
  <si>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</si>
  <si>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</si>
  <si>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</si>
  <si>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</si>
  <si>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</si>
  <si>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</si>
  <si>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</si>
  <si>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</si>
  <si>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</si>
  <si>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</si>
  <si>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</si>
  <si>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</si>
  <si>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</si>
  <si>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</si>
  <si>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</si>
  <si>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</si>
  <si>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</si>
  <si>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</si>
  <si>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</si>
  <si>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</si>
  <si>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</si>
  <si>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</si>
  <si>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</si>
  <si>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</si>
  <si>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</si>
  <si>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</si>
  <si>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</si>
  <si>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</si>
  <si>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</si>
  <si>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</si>
  <si>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</si>
  <si>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</si>
  <si>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</si>
  <si>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</si>
  <si>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</si>
  <si>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</si>
  <si>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</si>
  <si>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</si>
  <si>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</si>
  <si>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</si>
  <si>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</si>
  <si>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</si>
  <si>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</si>
  <si>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</si>
  <si>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</si>
  <si>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</si>
  <si>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</si>
  <si>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</si>
  <si>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</si>
  <si>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</si>
  <si>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</si>
  <si>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</si>
  <si>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</si>
  <si>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</si>
  <si>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</si>
  <si>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</si>
  <si>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</si>
  <si>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</si>
  <si>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</si>
  <si>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</si>
  <si>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</si>
  <si>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</si>
  <si>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</si>
  <si>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</si>
  <si>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</si>
  <si>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</si>
  <si>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</si>
  <si>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</si>
  <si>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</si>
  <si>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</si>
  <si>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</si>
  <si>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</si>
  <si>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</si>
  <si>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</si>
  <si>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</si>
  <si>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</si>
  <si>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</si>
  <si>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</si>
  <si>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</si>
  <si>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</si>
  <si>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</si>
  <si>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</si>
  <si>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</si>
  <si>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</si>
  <si>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</si>
  <si>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</si>
  <si>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</si>
  <si>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</si>
  <si>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</si>
  <si>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</si>
  <si>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</si>
  <si>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</si>
  <si>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</si>
  <si>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</si>
  <si>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</si>
  <si>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</si>
  <si>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</si>
  <si>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</si>
  <si>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</si>
  <si>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</si>
  <si>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</si>
  <si>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</si>
  <si>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</si>
  <si>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</si>
  <si>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</si>
  <si>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</si>
  <si>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</si>
  <si>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</si>
  <si>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</si>
  <si>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</si>
  <si>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</si>
  <si>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</si>
  <si>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</si>
  <si>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</si>
  <si>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</si>
  <si>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</si>
  <si>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</si>
  <si>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</si>
  <si>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</si>
  <si>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</si>
  <si>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</si>
  <si>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</si>
  <si>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</si>
  <si>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</si>
  <si>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</si>
  <si>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</si>
  <si>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</si>
  <si>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</si>
  <si>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</si>
  <si>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</si>
  <si>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</si>
  <si>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</si>
  <si>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</si>
  <si>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</si>
  <si>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</si>
  <si>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</si>
  <si>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</si>
  <si>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</si>
  <si>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</si>
  <si>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</si>
  <si>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</si>
  <si>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</si>
  <si>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</si>
  <si>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</si>
  <si>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</si>
  <si>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</si>
  <si>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</si>
  <si>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</si>
  <si>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</si>
  <si>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</si>
  <si>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</si>
  <si>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</si>
  <si>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</si>
  <si>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</si>
  <si>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</si>
  <si>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</si>
  <si>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</si>
  <si>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</si>
  <si>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</si>
  <si>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</si>
  <si>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</si>
  <si>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</si>
  <si>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</si>
  <si>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</si>
  <si>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</si>
  <si>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</si>
  <si>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</si>
  <si>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</si>
  <si>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</si>
  <si>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</si>
  <si>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</si>
  <si>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</si>
  <si>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</si>
  <si>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</si>
  <si>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</si>
  <si>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</si>
  <si>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</si>
  <si>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</si>
  <si>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</si>
  <si>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</si>
  <si>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</si>
  <si>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</si>
  <si>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</si>
  <si>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</si>
  <si>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</si>
  <si>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</si>
  <si>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</si>
  <si>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</si>
  <si>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</si>
  <si>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</si>
  <si>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</si>
  <si>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</si>
  <si>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</si>
  <si>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</si>
  <si>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</si>
  <si>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</si>
  <si>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</si>
  <si>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</si>
  <si>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</si>
  <si>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</si>
  <si>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</si>
  <si>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</si>
  <si>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</si>
  <si>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</si>
  <si>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</si>
  <si>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</si>
  <si>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</si>
  <si>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</si>
  <si>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</si>
  <si>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</si>
  <si>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</si>
  <si>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</si>
  <si>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</si>
  <si>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</si>
  <si>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</si>
  <si>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</si>
  <si>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</si>
  <si>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</si>
  <si>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</si>
  <si>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</si>
  <si>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</si>
  <si>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</si>
  <si>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</si>
  <si>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</si>
  <si>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</si>
  <si>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</si>
  <si>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</si>
  <si>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</si>
  <si>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</si>
  <si>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</si>
  <si>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</si>
  <si>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</si>
  <si>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</si>
  <si>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</si>
  <si>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</si>
  <si>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</si>
  <si>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</si>
  <si>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</si>
  <si>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</si>
  <si>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</si>
  <si>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</si>
  <si>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</si>
  <si>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</si>
  <si>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</si>
  <si>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</si>
  <si>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</si>
  <si>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</si>
  <si>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</si>
  <si>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</si>
  <si>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</si>
  <si>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</si>
  <si>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</si>
  <si>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</si>
  <si>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</si>
  <si>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</si>
  <si>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</si>
  <si>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</si>
  <si>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</si>
  <si>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</si>
  <si>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</si>
  <si>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</si>
  <si>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</si>
  <si>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</si>
  <si>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</si>
  <si>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</si>
  <si>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</si>
  <si>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</si>
  <si>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</si>
  <si>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</si>
  <si>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</si>
  <si>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</si>
  <si>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</si>
  <si>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</si>
  <si>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</si>
  <si>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</si>
  <si>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</si>
  <si>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</si>
  <si>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</si>
  <si>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</si>
  <si>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</si>
  <si>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</si>
  <si>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</si>
  <si>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</si>
  <si>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</si>
  <si>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</si>
  <si>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</si>
  <si>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</si>
  <si>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</si>
  <si>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</si>
  <si>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</si>
  <si>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</si>
  <si>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</si>
  <si>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</si>
  <si>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</si>
  <si>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</si>
  <si>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</si>
  <si>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</si>
  <si>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</si>
  <si>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</si>
  <si>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</si>
  <si>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</si>
  <si>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</si>
  <si>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</si>
  <si>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</si>
  <si>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</si>
  <si>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</si>
  <si>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</si>
  <si>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</si>
  <si>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</si>
  <si>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</si>
  <si>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</si>
  <si>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</si>
  <si>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</si>
  <si>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</si>
  <si>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</si>
  <si>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</si>
  <si>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</si>
  <si>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</si>
  <si>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</si>
  <si>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</si>
  <si>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</si>
  <si>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</si>
  <si>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</si>
  <si>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</si>
  <si>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</si>
  <si>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</si>
  <si>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</si>
  <si>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</si>
  <si>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</si>
  <si>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</si>
  <si>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</si>
  <si>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</si>
  <si>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</si>
  <si>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</si>
  <si>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</si>
  <si>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</si>
  <si>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</si>
  <si>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</si>
  <si>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</si>
  <si>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</si>
  <si>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</si>
  <si>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</si>
  <si>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</si>
  <si>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</si>
  <si>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</si>
  <si>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</si>
  <si>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</si>
  <si>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</si>
  <si>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</si>
  <si>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</si>
  <si>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</si>
  <si>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</si>
  <si>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</si>
  <si>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</si>
  <si>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</si>
  <si>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</si>
  <si>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</si>
  <si>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</si>
  <si>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</si>
  <si>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</si>
  <si>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</si>
  <si>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</si>
  <si>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</si>
  <si>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</si>
  <si>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</si>
  <si>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</si>
  <si>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</si>
  <si>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</si>
  <si>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</si>
  <si>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</si>
  <si>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</si>
  <si>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</si>
  <si>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</si>
  <si>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</si>
  <si>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</si>
  <si>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</si>
  <si>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</si>
  <si>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</si>
  <si>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</si>
  <si>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</si>
  <si>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</si>
  <si>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</si>
  <si>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</si>
  <si>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</si>
  <si>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</si>
  <si>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</si>
  <si>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</si>
  <si>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</si>
  <si>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</si>
  <si>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</si>
  <si>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</si>
  <si>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</si>
  <si>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</si>
  <si>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</si>
  <si>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</si>
  <si>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</si>
  <si>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</si>
  <si>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</si>
  <si>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</si>
  <si>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</si>
  <si>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</si>
  <si>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</si>
  <si>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</si>
  <si>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</si>
  <si>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</si>
  <si>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</si>
  <si>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</si>
  <si>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</si>
  <si>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</si>
  <si>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</si>
  <si>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</si>
  <si>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</si>
  <si>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</si>
  <si>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</si>
  <si>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</si>
  <si>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</si>
  <si>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</si>
  <si>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</si>
  <si>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</si>
  <si>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</si>
  <si>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</si>
  <si>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</si>
  <si>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</si>
  <si>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</si>
  <si>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</si>
  <si>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</si>
  <si>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</si>
  <si>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</si>
  <si>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</si>
  <si>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</si>
  <si>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</si>
  <si>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</si>
  <si>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</si>
  <si>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</si>
  <si>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</si>
  <si>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</si>
  <si>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</si>
  <si>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</si>
  <si>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</si>
  <si>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</si>
  <si>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</si>
  <si>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</si>
  <si>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</si>
  <si>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</si>
  <si>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</si>
  <si>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</si>
  <si>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</si>
  <si>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</si>
  <si>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</si>
  <si>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</si>
  <si>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</si>
  <si>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</si>
  <si>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</si>
  <si>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</si>
  <si>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</si>
  <si>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</si>
  <si>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</si>
  <si>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</si>
  <si>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</si>
  <si>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</si>
  <si>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</si>
  <si>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</si>
  <si>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</si>
  <si>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</si>
  <si>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</si>
  <si>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</si>
  <si>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</si>
  <si>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</si>
  <si>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</si>
  <si>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</si>
  <si>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</si>
  <si>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</si>
  <si>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</si>
  <si>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</si>
  <si>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</si>
  <si>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</si>
  <si>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</si>
  <si>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</si>
  <si>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</si>
  <si>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</si>
  <si>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</si>
  <si>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</si>
  <si>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</si>
  <si>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</si>
  <si>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</si>
  <si>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</si>
  <si>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</si>
  <si>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</si>
  <si>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</si>
  <si>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</si>
  <si>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</si>
  <si>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</si>
  <si>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</si>
  <si>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</si>
  <si>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</si>
  <si>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</si>
  <si>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</si>
  <si>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</si>
  <si>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</si>
  <si>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</si>
  <si>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</si>
  <si>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</si>
  <si>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</si>
  <si>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</si>
  <si>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</si>
  <si>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</si>
  <si>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</si>
  <si>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</si>
  <si>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</si>
  <si>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</si>
  <si>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</si>
  <si>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</si>
  <si>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</si>
  <si>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</si>
  <si>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</si>
  <si>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</si>
  <si>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</si>
  <si>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</si>
  <si>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</si>
  <si>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</si>
  <si>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</si>
  <si>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</si>
  <si>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</si>
  <si>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</si>
  <si>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</si>
  <si>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</si>
  <si>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</si>
  <si>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</si>
  <si>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</si>
  <si>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</si>
  <si>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</si>
  <si>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</si>
  <si>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</si>
  <si>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</si>
  <si>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</si>
  <si>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</si>
  <si>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</si>
  <si>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</si>
  <si>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</si>
  <si>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</si>
  <si>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</si>
  <si>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</si>
  <si>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</si>
  <si>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</si>
  <si>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</si>
  <si>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</si>
  <si>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</si>
  <si>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</si>
  <si>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</si>
  <si>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</si>
  <si>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</si>
  <si>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</si>
  <si>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</si>
  <si>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</si>
  <si>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</si>
  <si>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</si>
  <si>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</si>
  <si>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</si>
  <si>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</si>
  <si>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</si>
  <si>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</si>
  <si>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</si>
  <si>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</si>
  <si>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</si>
  <si>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</si>
  <si>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</si>
  <si>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</si>
  <si>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</si>
  <si>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</si>
  <si>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</si>
  <si>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</si>
  <si>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</si>
  <si>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</si>
  <si>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</si>
  <si>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</si>
  <si>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</si>
  <si>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</si>
  <si>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</si>
  <si>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</si>
  <si>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</si>
  <si>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</si>
  <si>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</si>
  <si>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</si>
  <si>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</si>
  <si>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</si>
  <si>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</si>
  <si>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</si>
  <si>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</si>
  <si>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</si>
  <si>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</si>
  <si>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</si>
  <si>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</si>
  <si>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</si>
  <si>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</si>
  <si>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</si>
  <si>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</si>
  <si>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</si>
  <si>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</si>
  <si>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</si>
  <si>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</si>
  <si>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</si>
  <si>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</si>
  <si>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</si>
  <si>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</si>
  <si>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</si>
  <si>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</si>
  <si>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</si>
  <si>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</si>
  <si>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</si>
  <si>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</si>
  <si>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</si>
  <si>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</si>
  <si>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</si>
  <si>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</si>
  <si>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</si>
  <si>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</si>
  <si>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</si>
  <si>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</si>
  <si>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</si>
  <si>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</si>
  <si>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</si>
  <si>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</si>
  <si>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</si>
  <si>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</si>
  <si>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</si>
  <si>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</si>
  <si>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</si>
  <si>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</si>
  <si>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</si>
  <si>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</si>
  <si>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</si>
  <si>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PCM-20251116-00001386</t>
  </si>
  <si>
    <t>Critical</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</si>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</sst>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0" fontId="32" fillId="0" borderId="0" xfId="0" applyFont="1"/>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314.89905856481346</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8644</v>
      </c>
      <c r="E3" s="133" t="s">
        <v>39024</v>
      </c>
      <c r="F3" s="130">
        <v>45977.603645833333</v>
      </c>
      <c r="G3" s="134">
        <f ca="1">IFERROR(NOW()-F3,"")</f>
        <v>0.24383865740674082</v>
      </c>
      <c r="H3" s="130">
        <v>45977.598726851851</v>
      </c>
      <c r="I3" s="132" t="str">
        <f>IFERROR(VLOOKUP(D3,DB!A:F,6,0),"")</f>
        <v>Generator-SG</v>
      </c>
      <c r="J3" s="132" t="str">
        <f>IFERROR(VLOOKUP(D3,DB!A:G,7,0),"")</f>
        <v>Good</v>
      </c>
      <c r="K3" s="135" t="s">
        <v>39025</v>
      </c>
      <c r="L3" s="136" t="str">
        <f>IFERROR(VLOOKUP(D3,DB!A:I,9,0),"")</f>
        <v>Latis</v>
      </c>
    </row>
    <row r="4" spans="1:15" ht="15" customHeight="1">
      <c r="A4" s="131"/>
      <c r="B4" s="132" t="str">
        <f>IFERROR(VLOOKUP(D4,DB!A:K,11,0),"")</f>
        <v/>
      </c>
      <c r="C4" s="132"/>
      <c r="D4" s="132"/>
      <c r="E4" s="133"/>
      <c r="F4" s="130"/>
      <c r="G4" s="134">
        <f ca="1">IFERROR(NOW()-F4,"")</f>
        <v>45977.84748449074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45977.84748449074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45977.84748449074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45977.84748449074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45977.84748449074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45977.84748449074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45977.84748449074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45977.84748449074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45977.84748449074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45977.84748449074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45977.84748449074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45977.84748449074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45977.84748449074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45977.84748449074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45977.84748449074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45977.84748449074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45977.84748449074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45977.84748449074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45977.84748449074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45977.84748449074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45977.84748449074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45977.84748449074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45977.84748449074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45977.84748449074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45977.84748449074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45977.84748449074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45977.84748449074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45977.84748449074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45977.84748449074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45977.84748449074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45977.84748449074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45977.84748449074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45977.84748449074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45977.84748449074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45977.84748449074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45977.84748449074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45977.84748449074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45977.84748449074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45977.84748449074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45977.84748449074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45977.84748449074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45977.84748449074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45977.84748449074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45977.84748449074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45977.84748449074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45977.84748449074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45977.84748449074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45977.84748449074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45977.84748449074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45977.84748449074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45977.84748449074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45977.84748449074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45977.84748449074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45977.84748449074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45977.84748449074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45977.84748449074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45977.84748449074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45977.84748449074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45977.84748449074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45977.84748449074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45977.84748449074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45977.84748449074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45977.84748449074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45977.84748449074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45977.84748449074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45977.84748449074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45977.84748449074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45977.84748449074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45977.84748449074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45977.84748449074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45977.84748449074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45977.84748449074</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45977.84748449074</v>
      </c>
      <c r="H76" s="130"/>
      <c r="I76" s="132" t="str">
        <f>IFERROR(VLOOKUP(D76,DB!A:F,6,0),"")</f>
        <v/>
      </c>
      <c r="J76" s="132" t="str">
        <f>IFERROR(VLOOKUP(D76,DB!A:G,7,0),"")</f>
        <v/>
      </c>
      <c r="K76" s="135"/>
      <c r="L76" s="136" t="str">
        <f>IFERROR(VLOOKUP(D76,DB!A:I,9,0),"")</f>
        <v/>
      </c>
    </row>
    <row r="77" spans="1:12" ht="15" customHeight="1">
      <c r="A77" s="131"/>
      <c r="B77" s="132" t="str">
        <f>IFERROR(VLOOKUP(D77,DB!A:K,11,0),"")</f>
        <v/>
      </c>
      <c r="C77" s="132"/>
      <c r="D77" s="132"/>
      <c r="E77" s="133"/>
      <c r="F77" s="130"/>
      <c r="G77" s="134">
        <f ca="1">IFERROR(NOW()-F77,"")</f>
        <v>45977.84748449074</v>
      </c>
      <c r="H77" s="130"/>
      <c r="I77" s="132" t="str">
        <f>IFERROR(VLOOKUP(D77,DB!A:F,6,0),"")</f>
        <v/>
      </c>
      <c r="J77" s="132" t="str">
        <f>IFERROR(VLOOKUP(D77,DB!A:G,7,0),"")</f>
        <v/>
      </c>
      <c r="K77" s="135"/>
      <c r="L77" s="136" t="str">
        <f>IFERROR(VLOOKUP(D77,DB!A:I,9,0),"")</f>
        <v/>
      </c>
    </row>
  </sheetData>
  <customSheetViews>
    <customSheetView guid="{F6042A99-DD27-4453-835D-0834D95730CC}" filter="1" showAutoFilter="1">
      <pageMargins left="0" right="0" top="0" bottom="0" header="0" footer="0"/>
      <autoFilter ref="B1:M1" xr:uid="{8D880CDB-EA31-4709-8C1A-25B2484BD596}"/>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3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152.84764652777812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37">
        <v>45976.436342592591</v>
      </c>
      <c r="G4" s="105">
        <f ca="1">IFERROR(NOW()-F4,"-")</f>
        <v>1.4111418981483439</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45977.84748449074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45977.84748449074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45977.84748449074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45977.84748449074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45977.84748449074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1"/>
      <c r="B10" s="61" t="str">
        <f>IFERROR(VLOOKUP(D10,DB!A:K,11,0),"")</f>
        <v/>
      </c>
      <c r="C10" s="61"/>
      <c r="D10" s="61"/>
      <c r="E10" s="85"/>
      <c r="F10" s="74"/>
      <c r="G10" s="75">
        <f ca="1">IFERROR(NOW()-F10,"-")</f>
        <v>45977.84748449074</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45977.84748449074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45977.84748449074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45977.84748449074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45977.84748449074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45977.84748449074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45977.84748449074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45977.84748449074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45977.84748449074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45977.84748449074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45977.84748449074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45977.84748449074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45977.84748449074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45977.84748449074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45977.84748449074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45977.84748449074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45977.84748449074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45977.84748449074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45977.84748449074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45977.84748449074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45977.84748449074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45977.84748449074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45977.84748449074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45977.84748449074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45977.84748449074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45977.84748449074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45977.84748449074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45977.84748449074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45977.84748449074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45977.84748449074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45977.84748449074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45977.84748449074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45977.84748449074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45977.84748449074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45977.84748449074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45977.84748449074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45977.84748449074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45977.84748449074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45977.84748449074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45977.84748449074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45977.84748449074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45977.84748449074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45977.84748449074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45977.84748449074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45977.84748449074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45977.84748449074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45977.84748449074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45977.84748449074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45977.84748449074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45977.84748449074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45977.84748449074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45977.84748449074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45977.84748449074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45977.84748449074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45977.84748449074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45977.84748449074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45977.84748449074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45977.84748449074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45977.84748449074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45977.84748449074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45977.84748449074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45977.84748449074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45977.84748449074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45977.84748449074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45977.84748449074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45977.84748449074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45977.84748449074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45977.84748449074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45977.84748449074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45977.84748449074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45977.84748449074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45977.84748449074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45977.84748449074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45977.84748449074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45977.84748449074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45977.84748449074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45977.84748449074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45977.84748449074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45977.84748449074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45977.84748449074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45977.84748449074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45977.84748449074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45977.84748449074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45977.84748449074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45977.84748449074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45977.84748449074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45977.84748449074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45977.84748449074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45977.84748449074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45977.84748449074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45977.84748449074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45977.84748449074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45977.84748449074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45977.84748449074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45977.84748449074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45977.84748449074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45977.84748449074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45977.84748449074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45977.84748449074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45977.84748449074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45977.84748449074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45977.84748449074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45977.84748449074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45977.84748449074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45977.84748449074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45977.84748449074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45977.84748449074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45977.84748449074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45977.84748449074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45977.84748449074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45977.84748449074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45977.84748449074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45977.84748449074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45977.84748449074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45977.84748449074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45977.84748449074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45977.84748449074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45977.84748449074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45977.84748449074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45977.84748449074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45977.84748449074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45977.84748449074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45977.84748449074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45977.84748449074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45977.84748449074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45977.84748449074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45977.84748449074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45977.84748449074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45977.84748449074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45977.84748449074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45977.84748449074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45977.84748449074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45977.84748449074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45977.84748449074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45977.84748449074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45977.84748449074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45977.84748449074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45977.84748449074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45977.84748449074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45977.84748449074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45977.84748449074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45977.84748449074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45977.84748449074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45977.84748449074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45977.84748449074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45977.84748449074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45977.84748449074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45977.84748449074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45977.84748449074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45977.84748449074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45977.84748449074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45977.84748449074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45977.84748449074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45977.84748449074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45977.84748449074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45977.84748449074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45977.84748449074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45977.84748449074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45977.84748449074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45977.84748449074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45977.84748449074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45977.84748449074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45977.84748449074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45977.84748449074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45977.84748449074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45977.84748449074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45977.84748449074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45977.84748449074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45977.84748449074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45977.84748449074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45977.84748449074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45977.84748449074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45977.84748449074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45977.84748449074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45977.84748449074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45977.84748449074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45977.84748449074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45977.84748449074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45977.84748449074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45977.84748449074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45977.84748449074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45977.84748449074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45977.84748449074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45977.84748449074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45977.84748449074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45977.84748449074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45977.84748449074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45977.84748449074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45977.84748449074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45977.84748449074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45977.84748449074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45977.84748449074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45977.84748449074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45977.84748449074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45977.84748449074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45977.84748449074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45977.84748449074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45977.84748449074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45977.84748449074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45977.84748449074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45977.84748449074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45977.84748449074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45977.84748449074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45977.84748449074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45977.84748449074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45977.84748449074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45977.84748449074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45977.84748449074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45977.84748449074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45977.84748449074</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45977.84748449074</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45977.84748449074</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45977.84748449074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45977.84748449074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45977.84748449074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45977.84748449074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45977.84748449074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45977.84748449074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45977.84748449074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45977.84748449074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45977.84748449074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45977.84748449074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45977.84748449074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45977.84748449074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45977.84748449074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45977.84748449074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45977.84748449074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45977.84748449074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45977.84748449074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45977.84748449074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45977.84748449074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45977.84748449074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45977.84748449074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45977.84748449074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45977.84748449074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45977.84748449074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45977.84748449074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45977.84748449074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45977.84748449074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45977.84748449074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45977.84748449074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45977.84748449074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45977.84748449074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45977.84748449074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45977.84748449074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45977.84748449074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45977.84748449074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45977.84748449074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45977.84748449074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45977.84748449074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45977.84748449074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45977.84748449074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45977.84748449074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45977.84748449074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45977.84748449074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45977.84748449074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45977.84748449074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45977.84748449074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45977.84748449074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45977.84748449074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45977.84748449074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45977.84748449074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45977.84748449074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45977.84748449074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45977.84748449074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45977.84748449074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45977.84748449074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45977.84748449074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45977.84748449074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45977.84748449074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45977.84748449074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45977.84748449074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45977.84748449074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45977.84748449074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45977.84748449074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45977.84748449074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45977.84748449074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45977.84748449074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45977.84748449074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45977.84748449074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45977.84748449074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45977.84748449074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45977.84748449074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45977.84748449074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45977.84748449074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45977.84748449074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45977.84748449074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45977.84748449074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45977.84748449074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45977.84748449074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45977.84748449074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45977.84748449074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45977.84748449074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45977.84748449074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45977.84748449074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45977.84748449074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45977.84748449074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45977.84748449074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45977.84748449074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45977.84748449074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45977.84748449074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45977.84748449074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45977.84748449074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45977.84748449074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45977.84748449074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45977.84748449074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45977.84748449074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45977.84748449074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45977.84748449074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45977.84748449074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45977.84748449074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45977.84748449074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45977.84748449074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45977.84748449074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45977.84748449074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45977.84748449074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45977.84748449074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45977.84748449074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45977.84748449074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45977.84748449074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45977.84748449074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45977.84748449074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45977.84748449074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45977.84748449074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45977.84748449074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45977.84748449074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45977.84748449074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45977.84748449074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45977.84748449074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45977.84748449074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45977.84748449074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45977.84748449074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45977.84748449074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45977.84748449074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45977.84748449074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45977.84748449074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45977.84748449074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45977.84748449074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45977.84748449074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45977.84748449074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45977.84748449074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45977.84748449074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45977.84748449074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45977.84748449074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45977.84748449074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45977.84748449074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45977.84748449074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45977.84748449074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45977.84748449074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45977.84748449074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45977.84748449074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45977.84748449074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45977.84748449074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45977.84748449074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45977.84748449074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45977.84748449074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45977.84748449074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45977.84748449074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45977.84748449074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45977.84748449074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45977.84748449074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45977.84748449074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45977.84748449074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45977.84748449074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45977.84748449074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45977.84748449074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45977.84748449074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45977.84748449074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45977.84748449074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45977.84748449074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45977.84748449074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45977.84748449074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45977.84748449074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45977.84748449074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45977.84748449074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45977.84748449074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45977.84748449074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45977.84748449074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45977.84748449074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45977.84748449074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45977.84748449074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45977.84748449074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45977.84748449074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45977.84748449074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45977.84748449074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45977.84748449074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45977.84748449074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45977.84748449074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45977.84748449074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45977.84748449074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45977.84748449074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45977.84748449074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45977.84748449074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45977.84748449074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45977.84748449074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45977.84748449074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45977.84748449074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45977.84748449074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45977.84748449074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45977.84748449074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45977.84748449074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45977.84748449074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45977.84748449074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45977.84748449074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45977.84748449074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45977.84748449074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45977.84748449074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45977.84748449074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45977.84748449074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45977.84748449074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45977.84748449074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45977.84748449074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45977.84748449074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45977.84748449074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45977.84748449074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45977.84748449074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45977.84748449074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45977.84748449074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45977.84748449074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45977.84748449074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45977.84748449074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45977.84748449074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45977.84748449074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45977.84748449074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45977.84748449074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45977.84748449074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45977.84748449074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45977.84748449074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45977.84748449074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45977.84748449074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45977.84748449074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45977.84748449074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45977.84748449074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45977.84748449074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45977.84748449074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45977.84748449074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45977.84748449074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45977.84748449074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45977.84748449074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45977.84748449074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45977.84748449074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45977.84748449074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45977.84748449074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45977.84748449074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45977.84748449074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45977.84748449074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45977.84748449074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45977.84748449074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45977.84748449074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45977.84748449074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45977.84748449074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45977.84748449074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45977.84748449074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45977.84748449074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45977.84748449074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45977.84748449074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45977.84748449074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45977.84748449074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45977.84748449074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45977.84748449074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45977.84748449074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45977.84748449074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45977.84748449074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45977.84748449074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45977.84748449074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45977.84748449074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45977.84748449074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45977.84748449074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45977.84748449074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45977.84748449074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45977.84748449074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45977.84748449074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45977.84748449074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45977.84748449074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45977.84748449074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45977.84748449074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45977.84748449074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45977.84748449074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45977.84748449074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45977.84748449074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45977.84748449074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45977.84748449074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45977.84748449074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45977.84748449074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45977.84748449074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45977.84748449074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45977.84748449074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45977.84748449074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45977.84748449074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45977.84748449074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45977.84748449074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45977.84748449074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45977.84748449074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45977.84748449074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45977.84748449074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45977.84748449074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45977.84748449074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45977.84748449074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45977.84748449074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45977.84748449074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45977.84748449074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45977.84748449074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45977.84748449074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45977.84748449074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45977.84748449074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45977.84748449074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45977.84748449074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45977.84748449074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45977.84748449074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45977.84748449074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45977.84748449074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45977.84748449074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45977.84748449074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45977.84748449074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45977.84748449074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45977.84748449074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45977.84748449074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45977.84748449074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45977.84748449074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45977.84748449074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45977.84748449074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45977.84748449074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45977.84748449074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45977.84748449074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45977.84748449074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45977.84748449074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45977.84748449074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45977.84748449074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45977.84748449074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45977.84748449074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45977.84748449074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45977.84748449074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45977.84748449074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45977.84748449074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45977.84748449074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45977.84748449074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45977.84748449074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45977.84748449074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45977.84748449074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45977.84748449074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45977.84748449074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45977.84748449074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45977.84748449074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45977.84748449074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45977.84748449074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45977.84748449074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45977.84748449074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45977.84748449074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45977.84748449074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45977.84748449074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45977.84748449074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45977.84748449074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45977.84748449074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45977.84748449074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45977.84748449074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45977.84748449074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45977.84748449074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45977.84748449074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45977.84748449074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45977.84748449074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45977.84748449074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45977.84748449074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45977.84748449074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45977.84748449074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45977.84748449074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45977.84748449074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45977.84748449074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45977.84748449074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45977.84748449074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45977.84748449074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45977.84748449074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45977.84748449074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45977.84748449074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45977.84748449074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45977.84748449074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45977.84748449074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45977.84748449074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45977.84748449074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45977.84748449074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45977.84748449074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45977.84748449074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45977.84748449074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45977.84748449074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45977.84748449074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45977.84748449074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45977.84748449074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45977.84748449074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45977.84748449074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45977.84748449074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45977.84748449074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45977.84748449074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45977.84748449074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45977.84748449074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45977.84748449074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45977.84748449074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45977.84748449074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45977.84748449074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45977.84748449074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45977.84748449074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45977.84748449074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45977.84748449074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45977.84748449074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45977.84748449074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45977.84748449074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45977.84748449074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45977.84748449074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45977.84748449074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45977.84748449074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45977.84748449074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45977.84748449074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45977.84748449074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45977.84748449074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45977.84748449074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45977.84748449074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45977.84748449074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45977.84748449074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45977.84748449074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45977.84748449074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45977.84748449074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45977.84748449074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45977.84748449074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45977.84748449074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45977.84748449074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45977.84748449074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45977.84748449074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45977.84748449074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45977.84748449074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45977.84748449074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45977.84748449074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45977.84748449074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45977.84748449074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45977.84748449074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45977.84748449074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45977.84748449074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45977.84748449074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45977.84748449074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45977.84748449074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45977.84748449074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45977.84748449074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45977.84748449074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45977.84748449074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45977.84748449074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45977.84748449074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45977.84748449074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45977.84748449074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45977.84748449074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45977.84748449074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45977.84748449074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45977.84748449074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45977.84748449074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45977.84748449074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45977.84748449074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45977.84748449074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45977.84748449074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45977.84748449074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45977.84748449074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45977.84748449074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45977.84748449074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45977.84748449074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45977.84748449074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45977.84748449074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45977.84748449074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45977.84748449074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45977.84748449074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45977.84748449074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45977.84748449074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45977.84748449074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45977.84748449074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45977.84748449074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45977.84748449074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45977.84748449074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45977.84748449074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45977.84748449074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45977.84748449074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45977.84748449074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45977.84748449074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45977.84748449074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45977.84748449074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45977.84748449074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45977.84748449074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45977.84748449074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45977.84748449074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45977.84748449074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45977.84748449074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45977.84748449074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45977.84748449074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45977.84748449074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45977.84748449074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45977.84748449074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45977.84748449074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45977.84748449074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45977.84748449074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45977.84748449074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45977.84748449074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45977.84748449074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45977.84748449074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45977.84748449074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45977.84748449074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45977.84748449074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45977.84748449074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45977.84748449074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45977.84748449074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45977.84748449074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45977.84748449074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45977.84748449074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45977.84748449074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45977.84748449074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45977.84748449074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45977.84748449074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45977.84748449074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45977.84748449074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45977.84748449074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45977.84748449074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45977.84748449074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45977.84748449074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45977.84748449074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45977.84748449074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45977.84748449074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45977.84748449074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45977.84748449074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45977.84748449074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45977.84748449074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45977.84748449074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45977.84748449074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45977.84748449074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45977.84748449074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45977.84748449074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45977.84748449074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45977.84748449074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45977.84748449074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45977.84748449074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45977.84748449074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45977.84748449074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45977.84748449074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45977.84748449074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45977.84748449074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45977.84748449074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45977.84748449074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45977.84748449074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45977.84748449074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45977.84748449074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45977.84748449074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45977.84748449074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45977.84748449074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45977.84748449074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45977.84748449074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45977.84748449074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45977.84748449074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45977.84748449074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45977.84748449074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45977.84748449074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45977.84748449074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45977.84748449074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45977.84748449074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45977.84748449074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45977.84748449074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45977.84748449074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45977.84748449074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45977.84748449074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45977.84748449074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45977.84748449074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45977.84748449074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45977.84748449074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45977.84748449074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45977.84748449074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45977.84748449074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45977.84748449074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45977.84748449074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45977.84748449074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45977.84748449074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45977.84748449074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45977.84748449074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45977.84748449074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45977.84748449074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45977.84748449074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45977.84748449074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45977.84748449074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45977.84748449074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45977.84748449074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45977.84748449074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45977.84748449074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45977.84748449074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45977.84748449074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45977.84748449074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45977.84748449074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45977.84748449074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45977.84748449074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45977.84748449074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45977.84748449074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45977.84748449074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45977.84748449074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45977.84748449074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45977.84748449074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45977.84748449074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45977.84748449074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45977.84748449074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45977.84748449074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45977.84748449074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45977.84748449074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45977.84748449074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45977.84748449074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45977.84748449074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45977.84748449074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45977.84748449074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45977.84748449074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45977.84748449074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45977.84748449074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45977.84748449074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45977.84748449074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45977.84748449074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45977.84748449074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45977.84748449074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45977.84748449074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45977.84748449074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45977.84748449074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45977.84748449074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45977.84748449074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45977.84748449074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45977.84748449074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45977.84748449074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45977.84748449074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45977.84748449074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45977.84748449074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45977.84748449074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45977.84748449074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45977.84748449074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45977.84748449074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45977.84748449074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45977.84748449074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45977.84748449074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45977.84748449074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45977.84748449074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45977.84748449074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45977.84748449074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45977.84748449074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45977.84748449074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45977.84748449074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45977.84748449074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45977.84748449074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45977.84748449074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45977.84748449074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45977.84748449074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45977.84748449074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45977.84748449074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45977.84748449074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45977.84748449074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45977.84748449074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45977.84748449074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45977.84748449074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45977.84748449074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45977.84748449074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45977.84748449074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45977.84748449074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45977.84748449074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45977.84748449074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45977.84748449074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45977.84748449074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45977.84748449074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45977.84748449074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45977.84748449074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45977.84748449074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45977.84748449074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45977.84748449074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45977.84748449074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45977.84748449074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45977.84748449074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45977.84748449074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45977.84748449074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45977.84748449074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45977.84748449074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45977.84748449074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45977.84748449074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45977.84748449074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45977.84748449074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45977.84748449074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45977.84748449074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45977.84748449074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45977.84748449074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45977.84748449074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45977.84748449074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45977.84748449074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45977.84748449074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45977.84748449074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45977.84748449074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45977.84748449074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45977.84748449074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45977.84748449074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45977.84748449074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45977.84748449074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45977.84748449074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45977.84748449074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45977.84748449074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45977.84748449074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45977.84748449074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45977.84748449074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45977.84748449074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45977.84748449074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45977.84748449074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45977.84748449074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45977.84748449074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45977.84748449074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45977.84748449074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45977.84748449074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45977.84748449074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45977.84748449074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45977.84748449074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45977.84748449074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45977.84748449074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45977.84748449074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45977.84748449074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45977.84748449074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45977.84748449074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45977.84748449074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45977.84748449074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45977.84748449074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45977.84748449074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45977.84748449074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45977.84748449074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45977.84748449074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45977.84748449074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45977.84748449074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45977.84748449074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45977.84748449074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45977.84748449074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45977.84748449074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45977.84748449074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45977.84748449074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45977.84748449074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45977.84748449074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45977.84748449074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45977.84748449074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45977.84748449074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45977.84748449074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45977.84748449074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45977.84748449074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45977.84748449074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45977.84748449074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45977.84748449074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45977.84748449074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45977.84748449074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45977.84748449074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45977.84748449074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45977.84748449074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45977.84748449074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45977.84748449074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45977.84748449074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45977.84748449074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45977.84748449074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45977.84748449074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45977.84748449074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45977.84748449074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45977.84748449074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45977.84748449074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45977.84748449074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45977.84748449074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45977.84748449074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45977.84748449074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45977.84748449074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45977.84748449074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45977.84748449074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45977.84748449074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45977.84748449074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45977.84748449074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45977.84748449074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45977.84748449074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45977.84748449074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45977.84748449074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45977.84748449074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45977.84748449074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45977.84748449074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45977.84748449074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45977.84748449074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45977.84748449074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45977.84748449074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45977.84748449074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45977.84748449074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45977.84748449074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45977.84748449074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45977.84748449074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45977.84748449074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45977.84748449074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45977.84748449074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45977.84748449074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45977.84748449074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45977.84748449074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45977.84748449074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45977.84748449074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45977.84748449074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45977.84748449074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45977.84748449074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45977.84748449074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45977.84748449074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45977.84748449074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45977.84748449074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45977.84748449074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45977.84748449074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45977.84748449074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45977.84748449074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45977.84748449074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45977.84748449074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45977.84748449074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45977.84748449074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45977.84748449074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45977.84748449074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45977.84748449074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45977.84748449074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45977.84748449074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45977.84748449074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45977.84748449074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45977.84748449074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45977.84748449074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45977.84748449074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45977.84748449074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45977.84748449074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45977.84748449074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45977.84748449074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45977.84748449074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45977.84748449074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45977.84748449074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45977.84748449074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45977.84748449074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45977.84748449074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45977.84748449074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45977.84748449074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45977.84748449074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45977.84748449074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45977.84748449074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45977.84748449074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45977.84748449074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45977.84748449074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45977.84748449074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45977.84748449074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45977.84748449074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45977.84748449074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45977.84748449074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45977.84748449074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45977.84748449074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45977.84748449074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45977.84748449074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45977.84748449074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45977.84748449074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45977.84748449074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45977.84748449074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45977.84748449074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45977.84748449074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45977.84748449074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45977.84748449074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45977.84748449074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45977.84748449074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45977.84748449074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45977.84748449074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45977.84748449074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45977.84748449074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45977.84748449074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45977.84748449074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45977.84748449074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45977.84748449074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45977.84748449074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45977.84748449074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45977.84748449074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45977.84748449074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45977.84748449074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45977.84748449074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45977.84748449074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45977.84748449074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45977.84748449074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45977.84748449074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45977.84748449074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45977.84748449074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45977.84748449074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45977.84748449074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45977.84748449074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45977.84748449074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45977.84748449074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45977.84748449074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45977.84748449074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45977.84748449074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45977.84748449074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45977.84748449074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45977.84748449074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45977.84748449074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45977.84748449074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45977.84748449074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45977.84748449074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45977.84748449074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45977.84748449074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45977.84748449074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45977.84748449074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45977.84748449074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45977.84748449074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45977.84748449074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45977.84748449074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45977.84748449074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45977.84748449074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45977.84748449074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45977.84748449074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45977.84748449074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45977.84748449074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45977.84748449074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45977.84748449074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45977.84748449074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45977.84748449074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45977.84748449074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45977.84748449074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45977.84748449074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45977.84748449074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45977.84748449074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45977.84748449074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45977.84748449074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45977.84748449074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45977.84748449074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45977.84748449074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45977.84748449074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45977.84748449074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45977.84748449074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45977.84748449074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45977.84748449074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45977.84748449074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45977.84748449074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45977.84748449074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45977.84748449074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45977.84748449074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45977.84748449074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45977.84748449074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45977.84748449074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45977.84748449074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45977.84748449074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45977.84748449074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45977.84748449074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45977.84748449074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45977.84748449074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45977.84748449074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45977.84748449074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45977.84748449074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45977.84748449074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45977.84748449074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45977.84748449074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45977.84748449074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45977.84748449074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45977.84748449074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45977.84748449074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45977.84748449074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45977.84748449074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45977.84748449074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45977.84748449074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45977.84748449074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45977.84748449074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45977.84748449074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45977.84748449074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45977.84748449074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45977.84748449074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45977.84748449074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45977.84748449074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45977.84748449074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45977.84748449074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45977.84748449074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45977.84748449074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45977.84748449074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45977.84748449074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45977.84748449074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45977.84748449074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45977.84748449074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45977.84748449074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45977.84748449074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45977.84748449074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45977.84748449074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45977.84748449074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45977.84748449074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45977.84748449074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45977.84748449074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45977.84748449074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45977.84748449074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45977.84748449074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45977.84748449074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45977.84748449074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45977.84748449074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45977.84748449074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45977.84748449074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45977.84748449074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45977.84748449074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45977.84748449074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45977.84748449074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45977.84748449074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45977.84748449074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45977.84748449074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45977.84748449074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45977.84748449074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45977.84748449074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45977.84748449074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45977.84748449074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45977.84748449074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45977.84748449074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45977.84748449074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45977.84748449074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45977.84748449074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45977.84748449074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45977.84748449074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45977.84748449074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45977.84748449074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45977.84748449074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45977.84748449074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45977.84748449074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45977.84748449074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45977.84748449074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45977.84748449074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tabSelected="1" workbookViewId="0">
      <selection activeCell="D30" sqref="D3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274.3667668981434</v>
      </c>
      <c r="H2" s="96">
        <v>45703.474768518521</v>
      </c>
      <c r="I2" s="96" t="str">
        <f>IFERROR(VLOOKUP(D2,DB!A:F,6,0),"")</f>
        <v>SCECO</v>
      </c>
      <c r="J2" s="96" t="str">
        <f>IFERROR(VLOOKUP(D2,DB!A:G,7,0),"")</f>
        <v>Dead</v>
      </c>
      <c r="K2" s="98" t="s">
        <v>39111</v>
      </c>
      <c r="L2" s="92" t="str">
        <f>IFERROR(VLOOKUP(D2,DB!A:I,9,0),"")</f>
        <v>Latis</v>
      </c>
    </row>
    <row r="3" spans="1:16" ht="15" customHeight="1">
      <c r="A3" s="116"/>
      <c r="B3" s="116" t="str">
        <f>IFERROR(VLOOKUP(D3,DB!A:K,11,0),"")</f>
        <v/>
      </c>
      <c r="C3" s="94"/>
      <c r="D3" s="92"/>
      <c r="E3" s="95"/>
      <c r="F3" s="96"/>
      <c r="G3" s="97">
        <f t="shared" ref="G3:G4" ca="1" si="1">IFERROR(NOW()-F4,"")</f>
        <v>45977.84748449074</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t="shared" ca="1" si="1"/>
        <v>45977.84748449074</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45977.84748449074</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45977.84748449074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45977.84748449074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45977.84748449074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45977.84748449074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45977.84748449074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45977.84748449074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45977.84748449074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45977.84748449074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45977.84748449074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45977.84748449074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45977.84748449074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45977.84748449074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45977.84748449074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45977.84748449074</v>
      </c>
      <c r="H19" s="96"/>
      <c r="I19" s="116" t="str">
        <f>IFERROR(VLOOKUP(D19,DB!A:F,6,0),"")</f>
        <v/>
      </c>
      <c r="J19" s="116" t="str">
        <f>IFERROR(VLOOKUP(D19,DB!A:G,7,0),"")</f>
        <v/>
      </c>
      <c r="K19" s="98"/>
      <c r="L19" s="92" t="str">
        <f>IFERROR(VLOOKUP(D19,DB!A:I,9,0),"")</f>
        <v/>
      </c>
    </row>
    <row r="20" spans="1:12" ht="15" customHeight="1">
      <c r="A20" s="116"/>
      <c r="B20" s="116" t="str">
        <f>IFERROR(VLOOKUP(D20,DB!A:K,11,0),"")</f>
        <v>R4</v>
      </c>
      <c r="C20" s="94"/>
      <c r="D20" s="139" t="s">
        <v>29510</v>
      </c>
      <c r="E20" s="95"/>
      <c r="F20" s="96"/>
      <c r="G20" s="97">
        <f ca="1">IFERROR(NOW()-F20,"")</f>
        <v>45977.84748449074</v>
      </c>
      <c r="H20" s="96"/>
      <c r="I20" s="116" t="str">
        <f>IFERROR(VLOOKUP(D20,DB!A:F,6,0),"")</f>
        <v>SCECO</v>
      </c>
      <c r="J20" s="116" t="str">
        <f>IFERROR(VLOOKUP(D20,DB!A:G,7,0),"")</f>
        <v>Dead</v>
      </c>
      <c r="K20" s="98"/>
      <c r="L20" s="92" t="str">
        <f>IFERROR(VLOOKUP(D20,DB!A:I,9,0),"")</f>
        <v>Latis</v>
      </c>
    </row>
    <row r="21" spans="1:12" ht="15" customHeight="1">
      <c r="A21" s="116"/>
      <c r="B21" s="116" t="str">
        <f>IFERROR(VLOOKUP(D21,DB!A:K,11,0),"")</f>
        <v/>
      </c>
      <c r="C21" s="94"/>
      <c r="D21" s="92"/>
      <c r="E21" s="95"/>
      <c r="F21" s="96"/>
      <c r="G21" s="97">
        <f ca="1">IFERROR(NOW()-F21,"")</f>
        <v>45977.84748449074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45977.84748449074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45977.84748449074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45977.84748449074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45977.84748449074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45977.84748449074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45977.84748449074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45977.84748449074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45977.84748449074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45977.84748449074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45977.84748449074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45977.84748449074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45977.84748449074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45977.84748449074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45977.84748449074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45977.84748449074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45977.84748449074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45977.84748449074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45977.84748449074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45977.84748449074</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45977.84748449074</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45977.84748449074</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45977.84748449074</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45977.84748449074</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45977.84748449074</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45977.84748449074</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45977.84748449074</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45977.84748449074</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45977.84748449074</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45977.84748449074</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45977.84748449074</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45977.84748449074</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45977.84748449074</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45977.84748449074</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45977.84748449074</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45977.84748449074</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45977.84748449074</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45977.84748449074</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45977.84748449074</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45977.84748449074</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45977.84748449074</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45977.84748449074</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45977.84748449074</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45977.84748449074</v>
      </c>
      <c r="H64" s="96"/>
      <c r="I64" s="116" t="str">
        <f>IFERROR(VLOOKUP(D64,DB!A:F,6,0),"")</f>
        <v/>
      </c>
      <c r="J64" s="116" t="str">
        <f>IFERROR(VLOOKUP(D64,DB!A:G,7,0),"")</f>
        <v/>
      </c>
      <c r="K64" s="98"/>
      <c r="L64" s="92" t="str">
        <f>IFERROR(VLOOKUP(D64,DB!A:I,9,0),"")</f>
        <v/>
      </c>
    </row>
    <row r="65" spans="1:12" ht="15" customHeight="1">
      <c r="A65" s="116"/>
      <c r="B65" s="116" t="str">
        <f>IFERROR(VLOOKUP(D65,DB!A:K,11,0),"")</f>
        <v/>
      </c>
      <c r="C65" s="94"/>
      <c r="D65" s="92"/>
      <c r="E65" s="95"/>
      <c r="F65" s="96"/>
      <c r="G65" s="97">
        <f ca="1">IFERROR(NOW()-F65,"")</f>
        <v>45977.84748449074</v>
      </c>
      <c r="H65" s="96"/>
      <c r="I65" s="116" t="str">
        <f>IFERROR(VLOOKUP(D65,DB!A:F,6,0),"")</f>
        <v/>
      </c>
      <c r="J65" s="116"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86.015424305551278</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09">
        <f t="shared" ref="G3" ca="1" si="0">IFERROR(NOW()-F3,"")</f>
        <v>51.658607175922953</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39024</v>
      </c>
      <c r="F4" s="111">
        <v>45948.661111111112</v>
      </c>
      <c r="G4" s="112">
        <f t="shared" ref="G4" ca="1" si="1">IFERROR(NOW()-F4,"")</f>
        <v>29.186373379627184</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8.9988849537039641</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40">
        <v>45977.514803240738</v>
      </c>
      <c r="G6" s="112">
        <f t="shared" ca="1" si="2"/>
        <v>0.33268125000176951</v>
      </c>
      <c r="H6" s="140">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45977.84748449074</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45977.84748449074</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45977.84748449074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45977.84748449074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45977.84748449074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45977.84748449074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45977.84748449074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45977.84748449074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45977.84748449074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45977.84748449074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45977.84748449074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45977.84748449074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45977.84748449074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45977.84748449074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45977.84748449074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45977.84748449074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45977.84748449074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45977.84748449074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45977.84748449074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45977.84748449074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45977.84748449074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45977.84748449074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45977.84748449074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45977.84748449074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45977.84748449074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45977.84748449074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45977.84748449074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45977.84748449074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45977.84748449074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45977.84748449074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45977.84748449074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45977.84748449074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45977.84748449074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45977.84748449074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45977.84748449074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45977.84748449074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45977.84748449074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45977.84748449074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45977.84748449074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45977.84748449074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45977.84748449074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45977.84748449074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45977.84748449074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45977.84748449074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45977.84748449074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45977.84748449074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45977.84748449074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45977.84748449074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45977.84748449074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45977.84748449074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45977.84748449074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45977.84748449074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45977.84748449074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45977.84748449074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45977.84748449074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45977.84748449074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45977.84748449074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45977.84748449074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45977.84748449074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45977.84748449074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45977.84748449074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45977.84748449074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45977.84748449074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45977.84748449074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45977.84748449074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45977.84748449074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45977.84748449074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45977.84748449074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45977.84748449074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45977.84748449074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45977.84748449074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45977.84748449074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45977.84748449074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45977.84748449074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45977.84748449074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45977.84748449074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45977.84748449074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45977.84748449074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45977.84748449074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45977.84748449074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45977.84748449074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45977.84748449074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45977.84748449074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45977.84748449074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45977.84748449074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45977.84748449074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45977.84748449074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45977.84748449074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45977.84748449074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45977.84748449074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45977.84748449074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45977.84748449074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45977.84748449074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45977.84748449074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45977.84748449074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45977.84748449074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45977.84748449074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45977.84748449074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45977.84748449074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45977.84748449074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45977.84748449074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45977.84748449074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45977.84748449074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45977.84748449074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45977.84748449074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45977.84748449074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45977.84748449074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45977.84748449074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45977.84748449074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45977.84748449074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45977.84748449074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45977.84748449074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45977.84748449074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45977.84748449074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45977.84748449074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45977.84748449074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45977.84748449074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45977.84748449074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45977.84748449074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45977.84748449074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45977.84748449074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45977.84748449074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45977.84748449074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45977.84748449074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45977.84748449074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45977.84748449074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45977.84748449074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45977.84748449074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45977.84748449074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45977.84748449074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45977.84748449074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45977.84748449074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45977.84748449074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45977.84748449074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45977.84748449074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45977.84748449074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45977.84748449074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45977.84748449074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45977.84748449074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45977.84748449074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45977.84748449074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45977.84748449074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45977.84748449074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45977.84748449074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45977.84748449074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45977.84748449074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45977.84748449074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45977.84748449074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45977.84748449074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45977.84748449074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45977.84748449074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45977.84748449074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45977.84748449074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45977.84748449074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45977.84748449074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45977.84748449074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45977.84748449074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45977.84748449074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45977.84748449074</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45977.84748449074</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45977.84748449074</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45977.84748449074</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45977.84748449074</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45977.84748449074</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2</v>
      </c>
      <c r="D2" s="122" t="s">
        <v>34326</v>
      </c>
      <c r="E2" s="110" t="s">
        <v>39021</v>
      </c>
      <c r="F2" s="124">
        <v>45977.787777777776</v>
      </c>
      <c r="G2" s="105">
        <f t="shared" ref="G2" ca="1" si="0">IFERROR(NOW()-F2,"-")</f>
        <v>5.9706712963816244E-2</v>
      </c>
      <c r="H2" s="124">
        <v>45977.787777777776</v>
      </c>
      <c r="I2" s="122" t="str">
        <f>IFERROR(VLOOKUP(D2,DB!A:F,6,0),"")</f>
        <v>SCECO</v>
      </c>
      <c r="J2" s="122" t="str">
        <f>IFERROR(VLOOKUP(D2,DB!A:G,7,0),"")</f>
        <v>Dead</v>
      </c>
      <c r="K2" s="125" t="s">
        <v>39123</v>
      </c>
      <c r="L2" s="126" t="str">
        <f>IFERROR(VLOOKUP(D2,DB!A:I,9,0),"")</f>
        <v>Latis</v>
      </c>
    </row>
    <row r="3" spans="1:16382" ht="31.5" customHeight="1">
      <c r="A3" s="121"/>
      <c r="B3" s="122" t="str">
        <f>IFERROR(VLOOKUP(D3,DB!A:K,11,0),"")</f>
        <v/>
      </c>
      <c r="C3" s="123"/>
      <c r="D3" s="122"/>
      <c r="E3" s="110"/>
      <c r="F3" s="124"/>
      <c r="G3" s="105">
        <f t="shared" ref="G3:G66" ca="1" si="1">IFERROR(NOW()-F3,"-")</f>
        <v>45977.84748449074</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2"/>
      <c r="E4" s="110"/>
      <c r="F4" s="124"/>
      <c r="G4" s="105">
        <f t="shared" ca="1" si="1"/>
        <v>45977.84748449074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45977.84748449074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45977.84748449074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45977.84748449074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45977.84748449074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45977.84748449074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45977.84748449074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45977.84748449074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45977.84748449074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45977.84748449074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45977.84748449074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45977.84748449074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45977.84748449074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45977.84748449074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45977.84748449074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45977.84748449074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45977.84748449074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45977.84748449074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45977.84748449074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45977.84748449074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45977.84748449074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45977.84748449074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45977.84748449074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45977.84748449074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45977.84748449074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45977.84748449074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45977.84748449074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45977.84748449074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45977.84748449074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45977.84748449074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45977.84748449074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45977.84748449074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45977.84748449074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45977.84748449074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45977.84748449074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45977.84748449074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45977.84748449074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45977.84748449074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45977.84748449074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45977.84748449074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45977.84748449074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45977.84748449074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45977.84748449074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45977.84748449074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45977.84748449074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45977.84748449074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45977.84748449074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45977.84748449074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45977.84748449074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45977.84748449074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45977.84748449074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45977.84748449074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45977.84748449074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45977.84748449074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45977.84748449074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45977.84748449074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45977.84748449074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45977.84748449074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45977.84748449074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45977.84748449074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45977.84748449074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45977.84748449074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45977.84748449074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45977.84748449074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45977.84748449074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45977.84748449074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45977.84748449074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45977.84748449074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45977.84748449074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45977.84748449074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45977.84748449074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45977.84748449074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45977.84748449074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45977.84748449074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45977.84748449074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45977.84748449074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45977.84748449074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45977.84748449074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45977.84748449074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45977.84748449074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45977.84748449074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45977.84748449074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45977.84748449074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45977.84748449074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45977.84748449074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45977.84748449074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45977.84748449074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45977.84748449074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45977.84748449074</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45977.84748449074</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45977.84748449074</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45977.84748449074</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45977.84748449074</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45977.84748449074</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45977.84748449074</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45977.84748449074</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45977.84748449074</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2025-11-16T17:22:27Z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