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06" documentId="120_S{2AC9BD13-BADA-5192-A53E-5A8FF88502F6}" xr6:coauthVersionLast="47" xr6:coauthVersionMax="47" xr10:uidLastSave="{6ED1299B-8C35-4326-9839-E5C08FCCAFAB}"/>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<sst xmlns="http://schemas.openxmlformats.org/spreadsheetml/2006/main" count="180286" uniqueCount="39128">
  <si>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</si>
  <si>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</si>
  <si>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</si>
  <si>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</si>
  <si>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</si>
  <si>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</si>
  <si>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</si>
  <si>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</si>
  <si>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</si>
  <si>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</si>
  <si>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</si>
  <si>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</si>
  <si>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</si>
  <si>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</si>
  <si>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</si>
  <si>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</si>
  <si>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</si>
  <si>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</si>
  <si>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</si>
  <si>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</si>
  <si>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</si>
  <si>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</si>
  <si>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</si>
  <si>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</si>
  <si>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</si>
  <si>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</si>
  <si>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</si>
  <si>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</si>
  <si>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</si>
  <si>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</si>
  <si>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</si>
  <si>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</si>
  <si>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</si>
  <si>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</si>
  <si>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</si>
  <si>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</si>
  <si>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</si>
  <si>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</si>
  <si>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</si>
  <si>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</si>
  <si>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</si>
  <si>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</si>
  <si>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</si>
  <si>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</si>
  <si>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</si>
  <si>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</si>
  <si>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</si>
  <si>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</si>
  <si>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</si>
  <si>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</si>
  <si>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</si>
  <si>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</si>
  <si>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</si>
  <si>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</si>
  <si>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</si>
  <si>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</si>
  <si>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</si>
  <si>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</si>
  <si>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</si>
  <si>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</si>
  <si>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</si>
  <si>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</si>
  <si>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</si>
  <si>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</si>
  <si>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</si>
  <si>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</si>
  <si>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</si>
  <si>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</si>
  <si>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</si>
  <si>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</si>
  <si>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</si>
  <si>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</si>
  <si>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</si>
  <si>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</si>
  <si>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</si>
  <si>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</si>
  <si>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</si>
  <si>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</si>
  <si>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</si>
  <si>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</si>
  <si>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</si>
  <si>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</si>
  <si>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</si>
  <si>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</si>
  <si>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</si>
  <si>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</si>
  <si>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</si>
  <si>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</si>
  <si>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</si>
  <si>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</si>
  <si>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</si>
  <si>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</si>
  <si>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</si>
  <si>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</si>
  <si>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</si>
  <si>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</si>
  <si>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</si>
  <si>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</si>
  <si>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</si>
  <si>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</si>
  <si>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</si>
  <si>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</si>
  <si>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</si>
  <si>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</si>
  <si>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</si>
  <si>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</si>
  <si>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</si>
  <si>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</si>
  <si>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</si>
  <si>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</si>
  <si>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</si>
  <si>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</si>
  <si>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</si>
  <si>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</si>
  <si>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</si>
  <si>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</si>
  <si>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</si>
  <si>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</si>
  <si>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</si>
  <si>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</si>
  <si>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</si>
  <si>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</si>
  <si>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</si>
  <si>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</si>
  <si>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</si>
  <si>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</si>
  <si>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</si>
  <si>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</si>
  <si>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</si>
  <si>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</si>
  <si>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</si>
  <si>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</si>
  <si>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</si>
  <si>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</si>
  <si>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</si>
  <si>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</si>
  <si>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</si>
  <si>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</si>
  <si>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</si>
  <si>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</si>
  <si>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</si>
  <si>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</si>
  <si>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</si>
  <si>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</si>
  <si>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</si>
  <si>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</si>
  <si>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</si>
  <si>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</si>
  <si>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</si>
  <si>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</si>
  <si>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</si>
  <si>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</si>
  <si>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</si>
  <si>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</si>
  <si>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</si>
  <si>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</si>
  <si>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</si>
  <si>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</si>
  <si>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</si>
  <si>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</si>
  <si>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</si>
  <si>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</si>
  <si>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</si>
  <si>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</si>
  <si>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</si>
  <si>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</si>
  <si>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</si>
  <si>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</si>
  <si>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</si>
  <si>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</si>
  <si>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</si>
  <si>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</si>
  <si>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</si>
  <si>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</si>
  <si>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</si>
  <si>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</si>
  <si>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</si>
  <si>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</si>
  <si>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</si>
  <si>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</si>
  <si>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</si>
  <si>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</si>
  <si>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</si>
  <si>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</si>
  <si>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</si>
  <si>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</si>
  <si>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</si>
  <si>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</si>
  <si>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</si>
  <si>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</si>
  <si>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</si>
  <si>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</si>
  <si>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</si>
  <si>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</si>
  <si>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</si>
  <si>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</si>
  <si>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</si>
  <si>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</si>
  <si>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</si>
  <si>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</si>
  <si>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</si>
  <si>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</si>
  <si>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</si>
  <si>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</si>
  <si>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</si>
  <si>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</si>
  <si>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</si>
  <si>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</si>
  <si>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</si>
  <si>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</si>
  <si>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</si>
  <si>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</si>
  <si>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</si>
  <si>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</si>
  <si>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</si>
  <si>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</si>
  <si>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</si>
  <si>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</si>
  <si>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</si>
  <si>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</si>
  <si>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</si>
  <si>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</si>
  <si>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</si>
  <si>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</si>
  <si>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</si>
  <si>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</si>
  <si>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</si>
  <si>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</si>
  <si>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</si>
  <si>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</si>
  <si>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</si>
  <si>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</si>
  <si>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</si>
  <si>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</si>
  <si>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</si>
  <si>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</si>
  <si>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</si>
  <si>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</si>
  <si>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</si>
  <si>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</si>
  <si>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</si>
  <si>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</si>
  <si>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</si>
  <si>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</si>
  <si>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</si>
  <si>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</si>
  <si>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</si>
  <si>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</si>
  <si>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</si>
  <si>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</si>
  <si>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</si>
  <si>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</si>
  <si>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</si>
  <si>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</si>
  <si>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</si>
  <si>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</si>
  <si>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</si>
  <si>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</si>
  <si>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</si>
  <si>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</si>
  <si>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</si>
  <si>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</si>
  <si>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</si>
  <si>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</si>
  <si>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</si>
  <si>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</si>
  <si>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</si>
  <si>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</si>
  <si>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</si>
  <si>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</si>
  <si>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</si>
  <si>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</si>
  <si>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</si>
  <si>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</si>
  <si>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</si>
  <si>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</si>
  <si>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</si>
  <si>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</si>
  <si>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</si>
  <si>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</si>
  <si>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</si>
  <si>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</si>
  <si>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</si>
  <si>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</si>
  <si>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</si>
  <si>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</si>
  <si>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</si>
  <si>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</si>
  <si>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</si>
  <si>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</si>
  <si>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</si>
  <si>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</si>
  <si>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</si>
  <si>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</si>
  <si>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</si>
  <si>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</si>
  <si>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</si>
  <si>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</si>
  <si>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</si>
  <si>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</si>
  <si>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</si>
  <si>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</si>
  <si>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</si>
  <si>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</si>
  <si>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</si>
  <si>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</si>
  <si>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</si>
  <si>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</si>
  <si>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</si>
  <si>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</si>
  <si>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</si>
  <si>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</si>
  <si>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</si>
  <si>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</si>
  <si>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</si>
  <si>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</si>
  <si>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</si>
  <si>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</si>
  <si>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</si>
  <si>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</si>
  <si>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</si>
  <si>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</si>
  <si>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</si>
  <si>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</si>
  <si>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</si>
  <si>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</si>
  <si>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</si>
  <si>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</si>
  <si>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</si>
  <si>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</si>
  <si>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</si>
  <si>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</si>
  <si>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</si>
  <si>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</si>
  <si>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</si>
  <si>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</si>
  <si>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</si>
  <si>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</si>
  <si>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</si>
  <si>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</si>
  <si>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</si>
  <si>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</si>
  <si>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</si>
  <si>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</si>
  <si>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</si>
  <si>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</si>
  <si>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</si>
  <si>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</si>
  <si>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</si>
  <si>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</si>
  <si>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</si>
  <si>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</si>
  <si>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</si>
  <si>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</si>
  <si>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</si>
  <si>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</si>
  <si>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</si>
  <si>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</si>
  <si>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</si>
  <si>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</si>
  <si>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</si>
  <si>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</si>
  <si>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</si>
  <si>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</si>
  <si>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</si>
  <si>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</si>
  <si>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</si>
  <si>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</si>
  <si>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</si>
  <si>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</si>
  <si>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</si>
  <si>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</si>
  <si>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</si>
  <si>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</si>
  <si>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</si>
  <si>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</si>
  <si>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</si>
  <si>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</si>
  <si>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</si>
  <si>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</si>
  <si>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</si>
  <si>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</si>
  <si>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</si>
  <si>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</si>
  <si>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</si>
  <si>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</si>
  <si>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</si>
  <si>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</si>
  <si>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</si>
  <si>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</si>
  <si>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</si>
  <si>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</si>
  <si>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</si>
  <si>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</si>
  <si>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</si>
  <si>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</si>
  <si>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</si>
  <si>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</si>
  <si>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</si>
  <si>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</si>
  <si>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</si>
  <si>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</si>
  <si>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</si>
  <si>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</si>
  <si>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</si>
  <si>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</si>
  <si>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</si>
  <si>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</si>
  <si>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</si>
  <si>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</si>
  <si>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</si>
  <si>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</si>
  <si>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</si>
  <si>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</si>
  <si>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</si>
  <si>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</si>
  <si>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</si>
  <si>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</si>
  <si>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</si>
  <si>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</si>
  <si>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</si>
  <si>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</si>
  <si>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</si>
  <si>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</si>
  <si>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</si>
  <si>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</si>
  <si>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</si>
  <si>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</si>
  <si>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</si>
  <si>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</si>
  <si>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</si>
  <si>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</si>
  <si>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</si>
  <si>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</si>
  <si>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</si>
  <si>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</si>
  <si>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</si>
  <si>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</si>
  <si>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</si>
  <si>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</si>
  <si>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</si>
  <si>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</si>
  <si>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</si>
  <si>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</si>
  <si>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</si>
  <si>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</si>
  <si>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</si>
  <si>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</si>
  <si>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</si>
  <si>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</si>
  <si>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</si>
  <si>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</si>
  <si>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</si>
  <si>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</si>
  <si>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</si>
  <si>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</si>
  <si>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</si>
  <si>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</si>
  <si>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</si>
  <si>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</si>
  <si>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</si>
  <si>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</si>
  <si>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</si>
  <si>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</si>
  <si>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</si>
  <si>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</si>
  <si>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</si>
  <si>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</si>
  <si>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</si>
  <si>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</si>
  <si>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</si>
  <si>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</si>
  <si>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</si>
  <si>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</si>
  <si>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</si>
  <si>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</si>
  <si>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</si>
  <si>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</si>
  <si>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</si>
  <si>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</si>
  <si>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</si>
  <si>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</si>
  <si>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</si>
  <si>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</si>
  <si>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</si>
  <si>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</si>
  <si>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</si>
  <si>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</si>
  <si>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</si>
  <si>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</si>
  <si>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</si>
  <si>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</si>
  <si>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</si>
  <si>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</si>
  <si>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</si>
  <si>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</si>
  <si>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</si>
  <si>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</si>
  <si>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</si>
  <si>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</si>
  <si>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</si>
  <si>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</si>
  <si>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</si>
  <si>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</si>
  <si>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</si>
  <si>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</si>
  <si>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</si>
  <si>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</si>
  <si>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</si>
  <si>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</si>
  <si>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</si>
  <si>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</si>
  <si>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</si>
  <si>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</si>
  <si>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</si>
  <si>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</si>
  <si>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</si>
  <si>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</si>
  <si>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</si>
  <si>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</si>
  <si>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</si>
  <si>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</si>
  <si>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</si>
  <si>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</si>
  <si>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</si>
  <si>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</si>
  <si>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</si>
  <si>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</si>
  <si>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</si>
  <si>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</si>
  <si>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</si>
  <si>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</si>
  <si>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</si>
  <si>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</si>
  <si>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</si>
  <si>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</si>
  <si>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</si>
  <si>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</si>
  <si>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</si>
  <si>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</si>
  <si>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</si>
  <si>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</si>
  <si>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</si>
  <si>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</si>
  <si>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</si>
  <si>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</si>
  <si>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</si>
  <si>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</si>
  <si>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</si>
  <si>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</si>
  <si>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</si>
  <si>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</si>
  <si>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</si>
  <si>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</si>
  <si>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</si>
  <si>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</si>
  <si>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</si>
  <si>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</si>
  <si>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</si>
  <si>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</si>
  <si>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</si>
  <si>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</si>
  <si>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</si>
  <si>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</si>
  <si>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</si>
  <si>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</si>
  <si>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</si>
  <si>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</si>
  <si>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</si>
  <si>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</si>
  <si>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</si>
  <si>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</si>
  <si>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</si>
  <si>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</si>
  <si>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</si>
  <si>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</si>
  <si>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</si>
  <si>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</si>
  <si>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</si>
  <si>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</si>
  <si>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</si>
  <si>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</si>
  <si>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</si>
  <si>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</si>
  <si>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</si>
  <si>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</si>
  <si>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</si>
  <si>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</si>
  <si>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</si>
  <si>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</si>
  <si>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</si>
  <si>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</si>
  <si>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</si>
  <si>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</si>
  <si>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</si>
  <si>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</si>
  <si>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</si>
  <si>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</si>
  <si>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</si>
  <si>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</si>
  <si>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</si>
  <si>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</si>
  <si>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</si>
  <si>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</si>
  <si>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</si>
  <si>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</si>
  <si>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</si>
  <si>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</si>
  <si>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</si>
  <si>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</si>
  <si>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</si>
  <si>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</si>
  <si>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</si>
  <si>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</si>
  <si>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</si>
  <si>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</si>
  <si>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</si>
  <si>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</si>
  <si>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</si>
  <si>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</si>
  <si>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</si>
  <si>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</si>
  <si>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</si>
  <si>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</si>
  <si>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</si>
  <si>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</si>
  <si>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</si>
  <si>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</si>
  <si>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</si>
  <si>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</si>
  <si>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</si>
  <si>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</si>
  <si>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</si>
  <si>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</si>
  <si>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</si>
  <si>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</si>
  <si>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</si>
  <si>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</si>
  <si>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</si>
  <si>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</si>
  <si>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</si>
  <si>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</si>
  <si>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</si>
  <si>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</si>
  <si>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</si>
  <si>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</si>
  <si>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</si>
  <si>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</si>
  <si>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</si>
  <si>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</si>
  <si>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</si>
  <si>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</si>
  <si>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</si>
  <si>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</si>
  <si>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</si>
  <si>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</si>
  <si>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</si>
  <si>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</si>
  <si>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</si>
  <si>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</si>
  <si>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</si>
  <si>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</si>
  <si>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</si>
  <si>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</si>
  <si>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</si>
  <si>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</si>
  <si>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</si>
  <si>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</si>
  <si>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</si>
  <si>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</si>
  <si>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</si>
  <si>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</si>
  <si>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</si>
  <si>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</si>
  <si>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</si>
  <si>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</si>
  <si>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</si>
  <si>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</si>
  <si>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</si>
  <si>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</si>
  <si>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</si>
  <si>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</si>
  <si>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</si>
  <si>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</si>
  <si>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</si>
  <si>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</si>
  <si>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</si>
  <si>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</si>
  <si>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</si>
  <si>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</si>
  <si>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</si>
  <si>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</si>
  <si>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</si>
  <si>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</si>
  <si>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</si>
  <si>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</si>
  <si>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</si>
  <si>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</si>
  <si>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</si>
  <si>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</si>
  <si>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</si>
  <si>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</si>
  <si>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</si>
  <si>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</si>
  <si>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</si>
  <si>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</si>
  <si>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</si>
  <si>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</si>
  <si>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</si>
  <si>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</si>
  <si>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</si>
  <si>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</si>
  <si>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</si>
  <si>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</si>
  <si>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</si>
  <si>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</si>
  <si>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</si>
  <si>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</si>
  <si>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</si>
  <si>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</si>
  <si>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</si>
  <si>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</si>
  <si>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</si>
  <si>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</si>
  <si>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</si>
  <si>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</si>
  <si>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</si>
  <si>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</si>
  <si>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</si>
  <si>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</si>
  <si>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</si>
  <si>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</si>
  <si>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</si>
  <si>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</si>
  <si>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</si>
  <si>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</si>
  <si>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</si>
  <si>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</si>
  <si>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</si>
  <si>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</si>
  <si>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</si>
  <si>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</si>
  <si>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</si>
  <si>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</si>
  <si>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</si>
  <si>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</si>
  <si>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</si>
  <si>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</si>
  <si>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</si>
  <si>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</si>
  <si>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</si>
  <si>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</si>
  <si>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</si>
  <si>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</si>
  <si>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</si>
  <si>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</si>
  <si>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</si>
  <si>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</si>
  <si>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</si>
  <si>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</si>
  <si>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</si>
  <si>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</si>
  <si>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</si>
  <si>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</si>
  <si>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</si>
  <si>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</si>
  <si>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</si>
  <si>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</si>
  <si>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</si>
  <si>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</si>
  <si>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</si>
  <si>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</si>
  <si>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</si>
  <si>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</si>
  <si>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</si>
  <si>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</si>
  <si>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</si>
  <si>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</si>
  <si>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</si>
  <si>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</si>
  <si>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</si>
  <si>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</si>
  <si>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</si>
  <si>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</si>
  <si>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</si>
  <si>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</si>
  <si>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</si>
  <si>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</si>
  <si>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</si>
  <si>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</si>
  <si>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</si>
  <si>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</si>
  <si>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</si>
  <si>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</si>
  <si>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</si>
  <si>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</si>
  <si>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</si>
  <si>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</si>
  <si>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</si>
  <si>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</si>
  <si>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</si>
  <si>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</si>
  <si>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</si>
  <si>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</si>
  <si>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</si>
  <si>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</si>
  <si>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</si>
  <si>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</si>
  <si>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</si>
  <si>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</si>
  <si>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</si>
  <si>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</si>
  <si>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</si>
  <si>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</si>
  <si>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</si>
  <si>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</si>
  <si>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</si>
  <si>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</si>
  <si>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</si>
  <si>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</si>
  <si>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</si>
  <si>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</si>
  <si>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</si>
  <si>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</si>
  <si>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</si>
  <si>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</si>
  <si>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</si>
  <si>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</si>
  <si>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</si>
  <si>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</si>
  <si>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</si>
  <si>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</si>
  <si>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</si>
  <si>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</si>
  <si>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</si>
  <si>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</si>
  <si>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</si>
  <si>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</si>
  <si>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</si>
  <si>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</si>
  <si>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</si>
  <si>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</si>
  <si>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</si>
  <si>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</si>
  <si>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</si>
  <si>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</si>
  <si>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</si>
  <si>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</si>
  <si>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</si>
  <si>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</si>
  <si>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</si>
  <si>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</si>
  <si>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</si>
  <si>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</si>
  <si>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</si>
  <si>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</si>
  <si>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</si>
  <si>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</si>
  <si>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</si>
  <si>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</si>
  <si>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</si>
  <si>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</si>
  <si>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</si>
  <si>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</si>
  <si>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</si>
  <si>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</si>
  <si>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</si>
  <si>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</si>
  <si>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</si>
  <si>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</si>
  <si>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</si>
  <si>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</si>
  <si>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</si>
  <si>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</si>
  <si>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</si>
  <si>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</si>
  <si>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</si>
  <si>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</si>
  <si>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</si>
  <si>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</si>
  <si>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</si>
  <si>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</si>
  <si>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</si>
  <si>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</si>
  <si>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</si>
  <si>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</si>
  <si>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</si>
  <si>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</si>
  <si>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</si>
  <si>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</si>
  <si>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</si>
  <si>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</si>
  <si>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</si>
  <si>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</si>
  <si>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</si>
  <si>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</si>
  <si>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</si>
  <si>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</si>
  <si>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</si>
  <si>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</si>
  <si>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</si>
  <si>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</si>
  <si>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</si>
  <si>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</si>
  <si>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</si>
  <si>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</si>
  <si>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</si>
  <si>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</si>
  <si>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</si>
  <si>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</si>
  <si>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</si>
  <si>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</si>
  <si>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</si>
  <si>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</si>
  <si>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</si>
  <si>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</si>
  <si>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</si>
  <si>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</si>
  <si>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</si>
  <si>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</si>
  <si>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</si>
  <si>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</si>
  <si>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</si>
  <si>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</si>
  <si>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</si>
  <si>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</si>
  <si>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</si>
  <si>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</si>
  <si>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</si>
  <si>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</si>
  <si>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</si>
  <si>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</si>
  <si>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</si>
  <si>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</si>
  <si>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</si>
  <si>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</si>
  <si>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</si>
  <si>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</si>
  <si>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</si>
  <si>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</si>
  <si>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</si>
  <si>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</si>
  <si>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</si>
  <si>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</si>
  <si>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</si>
  <si>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</si>
  <si>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</si>
  <si>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</si>
  <si>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</si>
  <si>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</si>
  <si>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</si>
  <si>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</si>
  <si>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</si>
  <si>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</si>
  <si>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</si>
  <si>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</si>
  <si>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</si>
  <si>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</si>
  <si>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</si>
  <si>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</si>
  <si>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</si>
  <si>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</si>
  <si>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</si>
  <si>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</si>
  <si>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</si>
  <si>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</si>
  <si>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</si>
  <si>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</si>
  <si>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</si>
  <si>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</si>
  <si>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</si>
  <si>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</si>
  <si>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</si>
  <si>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</si>
  <si>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</si>
  <si>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</si>
  <si>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</si>
  <si>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</si>
  <si>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</si>
  <si>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</si>
  <si>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</si>
  <si>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</si>
  <si>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</si>
  <si>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</si>
  <si>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</si>
  <si>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</si>
  <si>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</si>
  <si>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</si>
  <si>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</si>
  <si>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</si>
  <si>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</si>
  <si>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</si>
  <si>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</si>
  <si>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</si>
  <si>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</si>
  <si>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</si>
  <si>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</si>
  <si>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</si>
  <si>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</si>
  <si>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</si>
  <si>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</si>
  <si>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</si>
  <si>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</si>
  <si>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</si>
  <si>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</si>
  <si>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</si>
  <si>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</si>
  <si>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</si>
  <si>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</si>
  <si>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</si>
  <si>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</si>
  <si>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</si>
  <si>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</si>
  <si>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</si>
  <si>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</si>
  <si>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</si>
  <si>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</si>
  <si>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</si>
  <si>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</si>
  <si>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</si>
  <si>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</si>
  <si>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</si>
  <si>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</si>
  <si>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</si>
  <si>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</si>
  <si>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</si>
  <si>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</si>
  <si>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</si>
  <si>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</si>
  <si>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</si>
  <si>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</si>
  <si>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</si>
  <si>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</si>
  <si>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</si>
  <si>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</si>
  <si>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</si>
  <si>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</si>
  <si>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</si>
  <si>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</si>
  <si>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</si>
  <si>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</si>
  <si>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</si>
  <si>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</si>
  <si>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</si>
  <si>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</si>
  <si>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</si>
  <si>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</si>
  <si>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</si>
  <si>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</si>
  <si>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</si>
  <si>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</si>
  <si>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</si>
  <si>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</si>
  <si>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</si>
  <si>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</si>
  <si>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</si>
  <si>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</si>
  <si>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</si>
  <si>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</si>
  <si>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</si>
  <si>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</si>
  <si>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</si>
  <si>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</si>
  <si>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</si>
  <si>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</si>
  <si>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</si>
  <si>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</si>
  <si>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</si>
  <si>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</si>
  <si>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</si>
  <si>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</si>
  <si>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</si>
  <si>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</si>
  <si>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</si>
  <si>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</si>
  <si>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</si>
  <si>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</si>
  <si>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</si>
  <si>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</si>
  <si>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</si>
  <si>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</si>
  <si>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</si>
  <si>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</si>
  <si>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</si>
  <si>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</si>
  <si>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</si>
  <si>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</si>
  <si>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</si>
  <si>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</si>
  <si>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</si>
  <si>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</si>
  <si>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</si>
  <si>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</si>
  <si>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</si>
  <si>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</si>
  <si>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</si>
  <si>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</si>
  <si>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</si>
  <si>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</si>
  <si>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</si>
  <si>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</si>
  <si>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</si>
  <si>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</si>
  <si>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</si>
  <si>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</si>
  <si>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</si>
  <si>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</si>
  <si>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</si>
  <si>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</si>
  <si>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</si>
  <si>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</si>
  <si>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</si>
  <si>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</si>
  <si>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</si>
  <si>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</si>
  <si>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</si>
  <si>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</si>
  <si>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</si>
  <si>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</si>
  <si>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</si>
  <si>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</si>
  <si>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</si>
  <si>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</si>
  <si>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</si>
  <si>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</si>
  <si>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</si>
  <si>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</si>
  <si>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</si>
  <si>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</si>
  <si>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</si>
  <si>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</si>
  <si>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</si>
  <si>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</si>
  <si>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</si>
  <si>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</si>
  <si>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</si>
  <si>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</si>
  <si>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</si>
  <si>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</si>
  <si>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</si>
  <si>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</si>
  <si>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</si>
  <si>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</si>
  <si>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</si>
  <si>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</si>
  <si>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</si>
  <si>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</si>
  <si>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</si>
  <si>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</si>
  <si>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</si>
  <si>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</si>
  <si>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</si>
  <si>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</si>
  <si>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</si>
  <si>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</si>
  <si>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</si>
  <si>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</si>
  <si>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</si>
  <si>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</si>
  <si>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</si>
  <si>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</si>
  <si>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</si>
  <si>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</si>
  <si>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</si>
  <si>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</si>
  <si>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</si>
  <si>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</si>
  <si>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</si>
  <si>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</si>
  <si>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</si>
  <si>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</si>
  <si>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</si>
  <si>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</si>
  <si>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</si>
  <si>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</si>
  <si>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</si>
  <si>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</si>
  <si>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</si>
  <si>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</si>
  <si>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</si>
  <si>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</si>
  <si>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</si>
  <si>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</si>
  <si>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</si>
  <si>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</si>
  <si>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</si>
  <si>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</si>
  <si>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</si>
  <si>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</si>
  <si>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</si>
  <si>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</si>
  <si>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</si>
  <si>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</si>
  <si>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</si>
  <si>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</si>
  <si>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</si>
  <si>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</si>
  <si>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</si>
  <si>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</si>
  <si>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</si>
  <si>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</si>
  <si>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</si>
  <si>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</si>
  <si>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</si>
  <si>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</si>
  <si>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</si>
  <si>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</si>
  <si>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</si>
  <si>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</si>
  <si>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</si>
  <si>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</si>
  <si>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</si>
  <si>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</si>
  <si>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</si>
  <si>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</si>
  <si>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</si>
  <si>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</si>
  <si>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</si>
  <si>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</si>
  <si>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</si>
  <si>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</si>
  <si>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</si>
  <si>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</si>
  <si>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</si>
  <si>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</si>
  <si>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</si>
  <si>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</si>
  <si>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</si>
  <si>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</si>
  <si>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</si>
  <si>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</si>
  <si>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</si>
  <si>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</si>
  <si>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</si>
  <si>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</si>
  <si>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</si>
  <si>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</si>
  <si>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</si>
  <si>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</si>
  <si>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</si>
  <si>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</si>
  <si>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</si>
  <si>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</si>
  <si>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</si>
  <si>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</si>
  <si>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</si>
  <si>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</si>
  <si>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</si>
  <si>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</si>
  <si>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</si>
  <si>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</si>
  <si>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</si>
  <si>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</si>
  <si>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</si>
  <si>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</si>
  <si>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</si>
  <si>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</si>
  <si>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</si>
  <si>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</si>
  <si>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</si>
  <si>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</si>
  <si>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</si>
  <si>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</si>
  <si>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</si>
  <si>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</si>
  <si>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</si>
  <si>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</si>
  <si>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</si>
  <si>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</si>
  <si>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</si>
  <si>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</si>
  <si>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</si>
  <si>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</si>
  <si>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</si>
  <si>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</si>
  <si>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</si>
  <si>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</si>
  <si>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</si>
  <si>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</si>
  <si>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</si>
  <si>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</si>
  <si>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</si>
  <si>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</si>
  <si>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</si>
  <si>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</si>
  <si>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</si>
  <si>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</si>
  <si>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</si>
  <si>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</si>
  <si>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</si>
  <si>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</si>
  <si>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</si>
  <si>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</si>
  <si>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</si>
  <si>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</si>
  <si>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</si>
  <si>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</si>
  <si>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</si>
  <si>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</si>
  <si>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</si>
  <si>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</si>
  <si>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</si>
  <si>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</si>
  <si>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</si>
  <si>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</si>
  <si>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</si>
  <si>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</si>
  <si>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</si>
  <si>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</si>
  <si>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</si>
  <si>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</si>
  <si>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</si>
  <si>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</si>
  <si>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</si>
  <si>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</si>
  <si>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</si>
  <si>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</si>
  <si>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</si>
  <si>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</si>
  <si>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</si>
  <si>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</si>
  <si>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</si>
  <si>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</si>
  <si>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</si>
  <si>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</si>
  <si>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</si>
  <si>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</si>
  <si>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</si>
  <si>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</si>
  <si>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</si>
  <si>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</si>
  <si>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</si>
  <si>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</si>
  <si>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</si>
  <si>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</si>
  <si>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</si>
  <si>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</si>
  <si>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</si>
  <si>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</si>
  <si>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</si>
  <si>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</si>
  <si>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</si>
  <si>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</si>
  <si>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</si>
  <si>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</si>
  <si>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</si>
  <si>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</si>
  <si>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</si>
  <si>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</si>
  <si>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</si>
  <si>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</si>
  <si>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</si>
  <si>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</si>
  <si>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</si>
  <si>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</si>
  <si>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</si>
  <si>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</si>
  <si>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</si>
  <si>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</si>
  <si>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</si>
  <si>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</si>
  <si>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</si>
  <si>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</si>
  <si>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</si>
  <si>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</si>
  <si>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</si>
  <si>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</si>
  <si>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</si>
  <si>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</si>
  <si>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</si>
  <si>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</si>
  <si>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</si>
  <si>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</si>
  <si>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</si>
  <si>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</si>
  <si>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</si>
  <si>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</si>
  <si>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</si>
  <si>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</si>
  <si>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</si>
  <si>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</si>
  <si>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</si>
  <si>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</si>
  <si>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</si>
  <si>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</si>
  <si>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</si>
  <si>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</si>
  <si>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</si>
  <si>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</si>
  <si>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</si>
  <si>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</si>
  <si>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</si>
  <si>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</si>
  <si>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</si>
  <si>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</si>
  <si>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</si>
  <si>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</si>
  <si>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</si>
  <si>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</si>
  <si>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</si>
  <si>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</si>
  <si>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</si>
  <si>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</si>
  <si>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</si>
  <si>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</si>
  <si>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</si>
  <si>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</si>
  <si>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</si>
  <si>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</si>
  <si>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</si>
  <si>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</si>
  <si>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</si>
  <si>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</si>
  <si>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</si>
  <si>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</si>
  <si>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</si>
  <si>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</si>
  <si>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</si>
  <si>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</si>
  <si>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</si>
  <si>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</si>
  <si>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</si>
  <si>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</si>
  <si>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</si>
  <si>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</si>
  <si>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</si>
  <si>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</si>
  <si>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</si>
  <si>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</si>
  <si>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</si>
  <si>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</si>
  <si>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</si>
  <si>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</si>
  <si>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</si>
  <si>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</si>
  <si>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</si>
  <si>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</si>
  <si>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</si>
  <si>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</si>
  <si>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</si>
  <si>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</si>
  <si>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</si>
  <si>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</si>
  <si>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</si>
  <si>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</si>
  <si>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</si>
  <si>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</si>
  <si>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</si>
  <si>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</si>
  <si>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</si>
  <si>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</si>
  <si>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</si>
  <si>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</si>
  <si>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</si>
  <si>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</si>
  <si>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</si>
  <si>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</si>
  <si>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</si>
  <si>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</si>
  <si>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</si>
  <si>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</si>
  <si>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</si>
  <si>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</si>
  <si>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</si>
  <si>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</si>
  <si>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</si>
  <si>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</si>
  <si>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</si>
  <si>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</si>
  <si>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</si>
  <si>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</si>
  <si>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</si>
  <si>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</si>
  <si>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</si>
  <si>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</si>
  <si>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</si>
  <si>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</si>
  <si>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</si>
  <si>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</si>
  <si>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</si>
  <si>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</si>
  <si>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</si>
  <si>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</si>
  <si>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</si>
  <si>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</si>
  <si>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</si>
  <si>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</si>
  <si>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</si>
  <si>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</si>
  <si>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</si>
  <si>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</si>
  <si>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</si>
  <si>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</si>
  <si>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</si>
  <si>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</si>
  <si>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</si>
  <si>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</si>
  <si>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</si>
  <si>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</si>
  <si>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</si>
  <si>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</si>
  <si>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</si>
  <si>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</si>
  <si>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</si>
  <si>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</si>
  <si>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</si>
  <si>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</si>
  <si>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</si>
  <si>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</si>
  <si>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</si>
  <si>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</si>
  <si>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</si>
  <si>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</si>
  <si>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</si>
  <si>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</si>
  <si>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</si>
  <si>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</si>
  <si>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</si>
  <si>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</si>
  <si>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</si>
  <si>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</si>
  <si>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</si>
  <si>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</si>
  <si>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</si>
  <si>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</si>
  <si>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</si>
  <si>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</si>
  <si>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</si>
  <si>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</si>
  <si>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</si>
  <si>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</si>
  <si>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</si>
  <si>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</si>
  <si>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</si>
  <si>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</si>
  <si>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</si>
  <si>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</si>
  <si>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</si>
  <si>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</si>
  <si>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</si>
  <si>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</si>
  <si>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</si>
  <si>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</si>
  <si>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</si>
  <si>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</si>
  <si>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</si>
  <si>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</si>
  <si>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</si>
  <si>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</si>
  <si>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</si>
  <si>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</si>
  <si>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</si>
  <si>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</si>
  <si>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</si>
  <si>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</si>
  <si>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</si>
  <si>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</si>
  <si>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</si>
  <si>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</si>
  <si>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</si>
  <si>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</si>
  <si>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</si>
  <si>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</si>
  <si>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</si>
  <si>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</si>
  <si>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</si>
  <si>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</si>
  <si>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</si>
  <si>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</si>
  <si>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</si>
  <si>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</si>
  <si>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</si>
  <si>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</si>
  <si>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</si>
  <si>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</si>
  <si>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</si>
  <si>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</si>
  <si>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</si>
  <si>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</si>
  <si>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</si>
  <si>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</si>
  <si>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</si>
  <si>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</si>
  <si>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</si>
  <si>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</si>
  <si>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</si>
  <si>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</si>
  <si>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</si>
  <si>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</si>
  <si>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</si>
  <si>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</si>
  <si>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</si>
  <si>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</si>
  <si>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</si>
  <si>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</si>
  <si>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</si>
  <si>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</si>
  <si>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</si>
  <si>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</si>
  <si>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</si>
  <si>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</si>
  <si>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</si>
  <si>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</si>
  <si>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</si>
  <si>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</si>
  <si>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</si>
  <si>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</si>
  <si>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</si>
  <si>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</si>
  <si>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</si>
  <si>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</si>
  <si>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</si>
  <si>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</si>
  <si>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</si>
  <si>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</si>
  <si>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</si>
  <si>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</si>
  <si>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</si>
  <si>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</si>
  <si>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</si>
  <si>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</si>
  <si>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</si>
  <si>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</si>
  <si>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</si>
  <si>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</si>
  <si>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</si>
  <si>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</si>
  <si>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</si>
  <si>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</si>
  <si>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</si>
  <si>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</si>
  <si>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</si>
  <si>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</si>
  <si>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</si>
  <si>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</si>
  <si>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</si>
  <si>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</si>
  <si>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</si>
  <si>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</si>
  <si>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</si>
  <si>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</si>
  <si>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</si>
  <si>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</si>
  <si>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</si>
  <si>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</si>
  <si>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</si>
  <si>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</si>
  <si>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</si>
  <si>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</si>
  <si>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</si>
  <si>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</si>
  <si>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</si>
  <si>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</si>
  <si>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</si>
  <si>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</si>
  <si>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</si>
  <si>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</si>
  <si>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</si>
  <si>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</si>
  <si>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</si>
  <si>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</si>
  <si>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</si>
  <si>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</si>
  <si>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</si>
  <si>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</si>
  <si>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</si>
  <si>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</si>
  <si>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</si>
  <si>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</si>
  <si>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</si>
  <si>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</si>
  <si>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</si>
  <si>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</si>
  <si>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</si>
  <si>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</si>
  <si>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</si>
  <si>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</si>
  <si>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</si>
  <si>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</si>
  <si>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</si>
  <si>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</si>
  <si>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</si>
  <si>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</si>
  <si>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</si>
  <si>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</si>
  <si>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</si>
  <si>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</si>
  <si>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</si>
  <si>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</si>
  <si>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</si>
  <si>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</si>
  <si>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</si>
  <si>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</si>
  <si>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</si>
  <si>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</si>
  <si>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</si>
  <si>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</si>
  <si>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</si>
  <si>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</si>
  <si>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</si>
  <si>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</si>
  <si>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</si>
  <si>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</si>
  <si>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</si>
  <si>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</si>
  <si>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</si>
  <si>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</si>
  <si>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</si>
  <si>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</si>
  <si>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</si>
  <si>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</si>
  <si>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</si>
  <si>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</si>
  <si>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</si>
  <si>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</si>
  <si>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</si>
  <si>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</si>
  <si>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</si>
  <si>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</si>
  <si>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</si>
  <si>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</si>
  <si>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</si>
  <si>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</si>
  <si>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</si>
  <si>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</si>
  <si>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</si>
  <si>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</si>
  <si>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</si>
  <si>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</si>
  <si>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</si>
  <si>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</si>
  <si>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</si>
  <si>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</si>
  <si>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</si>
  <si>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</si>
  <si>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</si>
  <si>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</si>
  <si>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</si>
  <si>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</si>
  <si>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</si>
  <si>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</si>
  <si>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</si>
  <si>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</si>
  <si>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</si>
  <si>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</si>
  <si>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</si>
  <si>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</si>
  <si>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</si>
  <si>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</si>
  <si>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</si>
  <si>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</si>
  <si>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</si>
  <si>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</si>
  <si>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</si>
  <si>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</si>
  <si>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</si>
  <si>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</si>
  <si>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</si>
  <si>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</si>
  <si>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</si>
  <si>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</si>
  <si>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</si>
  <si>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</si>
  <si>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</si>
  <si>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</si>
  <si>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</si>
  <si>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</si>
  <si>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</si>
  <si>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</si>
  <si>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</si>
  <si>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</si>
  <si>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</si>
  <si>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</si>
  <si>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</si>
  <si>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</si>
  <si>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</si>
  <si>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</si>
  <si>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</si>
  <si>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</si>
  <si>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</si>
  <si>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</si>
  <si>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</si>
  <si>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</si>
  <si>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</si>
  <si>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</si>
  <si>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</si>
  <si>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</si>
  <si>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</si>
  <si>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</si>
  <si>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</si>
  <si>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</si>
  <si>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</si>
  <si>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</si>
  <si>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</si>
  <si>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</si>
  <si>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</si>
  <si>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</si>
  <si>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</si>
  <si>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</si>
  <si>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</si>
  <si>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</si>
  <si>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</si>
  <si>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</si>
  <si>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</si>
  <si>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</si>
  <si>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</si>
  <si>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</si>
  <si>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</si>
  <si>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</si>
  <si>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</si>
  <si>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</si>
  <si>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</si>
  <si>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</si>
  <si>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</si>
  <si>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</si>
  <si>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</si>
  <si>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</si>
  <si>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</si>
  <si>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</si>
  <si>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</si>
  <si>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</si>
  <si>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</si>
  <si>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</si>
  <si>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</si>
  <si>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</si>
  <si>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</si>
  <si>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</si>
  <si>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</si>
  <si>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</si>
  <si>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</si>
  <si>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</si>
  <si>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</si>
  <si>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</si>
  <si>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</si>
  <si>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</si>
  <si>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</si>
  <si>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</si>
  <si>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</si>
  <si>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</si>
  <si>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</si>
  <si>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</si>
  <si>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</si>
  <si>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</si>
  <si>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</si>
  <si>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</si>
  <si>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</si>
  <si>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</si>
  <si>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</si>
  <si>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</si>
  <si>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</si>
  <si>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</si>
  <si>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</si>
  <si>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</si>
  <si>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</si>
  <si>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</si>
  <si>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</si>
  <si>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</si>
  <si>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</si>
  <si>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</si>
  <si>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</si>
  <si>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</si>
  <si>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</si>
  <si>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</si>
  <si>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</si>
  <si>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</si>
  <si>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</si>
  <si>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</si>
  <si>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</si>
  <si>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</si>
  <si>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</si>
  <si>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</si>
  <si>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</si>
  <si>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</si>
  <si>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</si>
  <si>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</si>
  <si>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</si>
  <si>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</si>
  <si>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</si>
  <si>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</si>
  <si>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</si>
  <si>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</si>
  <si>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</si>
  <si>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</si>
  <si>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</si>
  <si>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</si>
  <si>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</si>
  <si>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</si>
  <si>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</si>
  <si>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</si>
  <si>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</si>
  <si>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</si>
  <si>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</si>
  <si>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</si>
  <si>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</si>
  <si>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</si>
  <si>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</si>
  <si>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</si>
  <si>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</si>
  <si>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</si>
  <si>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</si>
  <si>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</si>
  <si>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</si>
  <si>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</si>
  <si>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</si>
  <si>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</si>
  <si>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</si>
  <si>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</si>
  <si>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</si>
  <si>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</si>
  <si>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</si>
  <si>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</si>
  <si>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</si>
  <si>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</si>
  <si>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</si>
  <si>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</si>
  <si>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</si>
  <si>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</si>
  <si>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</si>
  <si>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</si>
  <si>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</si>
  <si>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</si>
  <si>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</si>
  <si>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</si>
  <si>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</si>
  <si>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</si>
  <si>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</si>
  <si>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</si>
  <si>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</si>
  <si>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</si>
  <si>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</si>
  <si>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</si>
  <si>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</si>
  <si>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</si>
  <si>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</si>
  <si>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</si>
  <si>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</si>
  <si>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</si>
  <si>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</si>
  <si>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</si>
  <si>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</si>
  <si>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</si>
  <si>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</si>
  <si>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</si>
  <si>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</si>
  <si>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</si>
  <si>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</si>
  <si>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</si>
  <si>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</si>
  <si>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</si>
  <si>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</si>
  <si>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</si>
  <si>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</si>
  <si>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</si>
  <si>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</si>
  <si>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</si>
  <si>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</si>
  <si>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</si>
  <si>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</si>
  <si>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</si>
  <si>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</si>
  <si>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</si>
  <si>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</si>
  <si>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</si>
  <si>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</si>
  <si>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</si>
  <si>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</si>
  <si>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</si>
  <si>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</si>
  <si>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</si>
  <si>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</si>
  <si>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</si>
  <si>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</si>
  <si>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</si>
  <si>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</si>
  <si>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</si>
  <si>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</si>
  <si>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</si>
  <si>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</si>
  <si>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</si>
  <si>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</si>
  <si>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</si>
  <si>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</si>
  <si>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</si>
  <si>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</si>
  <si>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</si>
  <si>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</si>
  <si>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</si>
  <si>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</si>
  <si>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</si>
  <si>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</si>
  <si>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</si>
  <si>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</si>
  <si>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</si>
  <si>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</si>
  <si>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</si>
  <si>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</si>
  <si>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</si>
  <si>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</si>
  <si>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</si>
  <si>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</si>
  <si>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</si>
  <si>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</si>
  <si>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</si>
  <si>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</si>
  <si>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</si>
  <si>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</si>
  <si>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</si>
  <si>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</si>
  <si>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</si>
  <si>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</si>
  <si>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</si>
  <si>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</si>
  <si>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</si>
  <si>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</si>
  <si>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</si>
  <si>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</si>
  <si>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</si>
  <si>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</si>
  <si>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</si>
  <si>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</si>
  <si>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</si>
  <si>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</si>
  <si>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</si>
  <si>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</si>
  <si>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</si>
  <si>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</si>
  <si>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</si>
  <si>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</si>
  <si>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</si>
  <si>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</si>
  <si>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</si>
  <si>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</si>
  <si>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</si>
  <si>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</si>
  <si>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</si>
  <si>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</si>
  <si>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</si>
  <si>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</si>
  <si>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</si>
  <si>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</si>
  <si>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</si>
  <si>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</si>
  <si>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</si>
  <si>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</si>
  <si>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</si>
  <si>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</si>
  <si>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</si>
  <si>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</si>
  <si>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</si>
  <si>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</si>
  <si>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</si>
  <si>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</si>
  <si>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</si>
  <si>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</si>
  <si>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</si>
  <si>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</si>
  <si>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</si>
  <si>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</si>
  <si>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</si>
  <si>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</si>
  <si>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</si>
  <si>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</si>
  <si>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</si>
  <si>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</si>
  <si>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</si>
  <si>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</si>
  <si>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</si>
  <si>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</si>
  <si>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</si>
  <si>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</si>
  <si>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</si>
  <si>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</si>
  <si>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</si>
  <si>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</si>
  <si>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</si>
  <si>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</si>
  <si>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</si>
  <si>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</si>
  <si>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</si>
  <si>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</si>
  <si>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</si>
  <si>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</si>
  <si>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</si>
  <si>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</si>
  <si>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</si>
  <si>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</si>
  <si>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</si>
  <si>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</si>
  <si>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</si>
  <si>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</si>
  <si>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</si>
  <si>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</si>
  <si>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</si>
  <si>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</si>
  <si>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</si>
  <si>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</si>
  <si>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</si>
  <si>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</si>
  <si>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</si>
  <si>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</si>
  <si>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</si>
  <si>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</si>
  <si>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</si>
  <si>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</si>
  <si>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</si>
  <si>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</si>
  <si>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</si>
  <si>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</si>
  <si>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</si>
  <si>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</si>
  <si>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</si>
  <si>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</si>
  <si>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</si>
  <si>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</si>
  <si>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</si>
  <si>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</si>
  <si>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</si>
  <si>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</si>
  <si>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</si>
  <si>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</si>
  <si>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</si>
  <si>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</si>
  <si>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</si>
  <si>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</si>
  <si>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</si>
  <si>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</si>
  <si>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</si>
  <si>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</si>
  <si>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</si>
  <si>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</si>
  <si>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</si>
  <si>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</si>
  <si>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</si>
  <si>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</si>
  <si>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</si>
  <si>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</si>
  <si>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</si>
  <si>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</si>
  <si>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</si>
  <si>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</si>
  <si>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</si>
  <si>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</si>
  <si>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</si>
  <si>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</si>
  <si>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</si>
  <si>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</si>
  <si>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</si>
  <si>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</si>
  <si>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</si>
  <si>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</si>
  <si>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</si>
  <si>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</si>
  <si>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</si>
  <si>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</si>
  <si>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</si>
  <si>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</si>
  <si>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</si>
  <si>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</si>
  <si>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</si>
  <si>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</si>
  <si>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</si>
  <si>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</si>
  <si>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</si>
  <si>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</si>
  <si>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</si>
  <si>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</si>
  <si>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</si>
  <si>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</si>
  <si>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</si>
  <si>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</si>
  <si>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</si>
  <si>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</si>
  <si>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</si>
  <si>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</si>
  <si>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</si>
  <si>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</si>
  <si>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</si>
  <si>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</si>
  <si>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</si>
  <si>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</si>
  <si>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</si>
  <si>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</si>
  <si>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</si>
  <si>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</si>
  <si>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</si>
  <si>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</si>
  <si>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</si>
  <si>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</si>
  <si>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</si>
  <si>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</si>
  <si>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</si>
  <si>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</si>
  <si>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</si>
  <si>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</si>
  <si>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</si>
  <si>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</si>
  <si>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</si>
  <si>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</si>
  <si>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</si>
  <si>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</si>
  <si>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</si>
  <si>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</si>
  <si>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</si>
  <si>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</si>
  <si>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</si>
  <si>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</si>
  <si>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</si>
  <si>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</si>
  <si>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</si>
  <si>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</si>
  <si>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</si>
  <si>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</si>
  <si>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</si>
  <si>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</si>
  <si>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</si>
  <si>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</si>
  <si>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</si>
  <si>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</si>
  <si>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</si>
  <si>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</si>
  <si>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</si>
  <si>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</si>
  <si>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</si>
  <si>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</si>
  <si>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</si>
  <si>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</si>
  <si>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</si>
  <si>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</si>
  <si>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</si>
  <si>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</si>
  <si>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</si>
  <si>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</si>
  <si>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</si>
  <si>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</si>
  <si>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</si>
  <si>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</si>
  <si>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</si>
  <si>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</si>
  <si>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</si>
  <si>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</si>
  <si>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</si>
  <si>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</si>
  <si>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</si>
  <si>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</si>
  <si>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</si>
  <si>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</si>
  <si>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</si>
  <si>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</si>
  <si>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</si>
  <si>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</si>
  <si>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</si>
  <si>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</si>
  <si>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</si>
  <si>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</si>
  <si>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</si>
  <si>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</si>
  <si>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</si>
  <si>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</si>
  <si>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</si>
  <si>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</si>
  <si>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</si>
  <si>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</si>
  <si>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</si>
  <si>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</si>
  <si>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</si>
  <si>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</si>
  <si>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</si>
  <si>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</si>
  <si>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</si>
  <si>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</si>
  <si>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</si>
  <si>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</si>
  <si>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</si>
  <si>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</si>
  <si>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</si>
  <si>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</si>
  <si>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</si>
  <si>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</si>
  <si>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</si>
  <si>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</si>
  <si>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</si>
  <si>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</si>
  <si>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</si>
  <si>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</si>
  <si>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</si>
  <si>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</si>
  <si>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</si>
  <si>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</si>
  <si>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</si>
  <si>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</si>
  <si>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</si>
  <si>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</si>
  <si>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</si>
  <si>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</si>
  <si>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</si>
  <si>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</si>
  <si>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</si>
  <si>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</si>
  <si>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</si>
  <si>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</si>
  <si>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</si>
  <si>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</si>
  <si>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</si>
  <si>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</si>
  <si>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</si>
  <si>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</si>
  <si>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</si>
  <si>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</si>
  <si>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</si>
  <si>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</si>
  <si>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</si>
  <si>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</si>
  <si>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</si>
  <si>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</si>
  <si>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</si>
  <si>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</si>
  <si>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</si>
  <si>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</si>
  <si>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</si>
  <si>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</si>
  <si>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</si>
  <si>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</si>
  <si>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</si>
  <si>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</si>
  <si>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</si>
  <si>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</si>
  <si>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</si>
  <si>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</si>
  <si>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</si>
  <si>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</si>
  <si>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</si>
  <si>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</si>
  <si>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</si>
  <si>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</si>
  <si>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</si>
  <si>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</si>
  <si>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</si>
  <si>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</si>
  <si>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</si>
  <si>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</si>
  <si>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</si>
  <si>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</si>
  <si>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</si>
  <si>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</si>
  <si>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</si>
  <si>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</si>
  <si>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</si>
  <si>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</si>
  <si>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</si>
  <si>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</si>
  <si>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</si>
  <si>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</si>
  <si>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</si>
  <si>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</si>
  <si>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</si>
  <si>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</si>
  <si>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</si>
  <si>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</si>
  <si>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</si>
  <si>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</si>
  <si>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</si>
  <si>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</si>
  <si>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</si>
  <si>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</si>
  <si>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</si>
  <si>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</si>
  <si>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</si>
  <si>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</si>
  <si>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</si>
  <si>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</si>
  <si>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</si>
  <si>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</si>
  <si>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</si>
  <si>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</si>
  <si>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</si>
  <si>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</si>
  <si>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</si>
  <si>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</si>
  <si>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</si>
  <si>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</si>
  <si>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</si>
  <si>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</si>
  <si>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</si>
  <si>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</si>
  <si>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</si>
  <si>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</si>
  <si>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</si>
  <si>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</si>
  <si>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</si>
  <si>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</si>
  <si>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</si>
  <si>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</si>
  <si>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</si>
  <si>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</si>
  <si>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</si>
  <si>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</si>
  <si>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</si>
  <si>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</si>
  <si>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</si>
  <si>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</si>
  <si>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</si>
  <si>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</si>
  <si>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</si>
  <si>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</si>
  <si>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</si>
  <si>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</si>
  <si>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</si>
  <si>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</si>
  <si>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</si>
  <si>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</si>
  <si>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</si>
  <si>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</si>
  <si>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</si>
  <si>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</si>
  <si>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</si>
  <si>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</si>
  <si>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</si>
  <si>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</si>
  <si>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</si>
  <si>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</si>
  <si>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</si>
  <si>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</si>
  <si>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</si>
  <si>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</si>
  <si>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</si>
  <si>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</si>
  <si>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</si>
  <si>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</si>
  <si>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</si>
  <si>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</si>
  <si>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</si>
  <si>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</si>
  <si>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</si>
  <si>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</si>
  <si>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</si>
  <si>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</si>
  <si>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</si>
  <si>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</si>
  <si>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</si>
  <si>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</si>
  <si>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</si>
  <si>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</si>
  <si>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</si>
  <si>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</si>
  <si>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</si>
  <si>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</si>
  <si>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</si>
  <si>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</si>
  <si>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</si>
  <si>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</si>
  <si>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</si>
  <si>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</si>
  <si>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</si>
  <si>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</si>
  <si>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</si>
  <si>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</si>
  <si>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</si>
  <si>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</si>
  <si>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</si>
  <si>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</si>
  <si>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</si>
  <si>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</si>
  <si>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</si>
  <si>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</si>
  <si>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</si>
  <si>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</si>
  <si>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</si>
  <si>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</si>
  <si>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</si>
  <si>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</si>
  <si>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</si>
  <si>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</si>
  <si>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</si>
  <si>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</si>
  <si>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</si>
  <si>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</si>
  <si>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</si>
  <si>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</si>
  <si>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</si>
  <si>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</si>
  <si>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</si>
  <si>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</si>
  <si>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</si>
  <si>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</si>
  <si>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</si>
  <si>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</si>
  <si>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</si>
  <si>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</si>
  <si>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</si>
  <si>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</si>
  <si>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</si>
  <si>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</si>
  <si>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</si>
  <si>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</si>
  <si>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</si>
  <si>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</si>
  <si>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</si>
  <si>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</si>
  <si>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</si>
  <si>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</si>
  <si>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</si>
  <si>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</si>
  <si>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</si>
  <si>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</si>
  <si>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</si>
  <si>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</si>
  <si>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</si>
  <si>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</si>
  <si>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</si>
  <si>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</si>
  <si>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</si>
  <si>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</si>
  <si>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</si>
  <si>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</si>
  <si>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</si>
  <si>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</si>
  <si>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</si>
  <si>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</si>
  <si>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</si>
  <si>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</si>
  <si>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</si>
  <si>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</si>
  <si>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</si>
  <si>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</si>
  <si>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</si>
  <si>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</si>
  <si>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</si>
  <si>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</si>
  <si>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</si>
  <si>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</si>
  <si>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</si>
  <si>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</si>
  <si>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</si>
  <si>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</si>
  <si>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</si>
  <si>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</si>
  <si>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</si>
  <si>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</si>
  <si>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</si>
  <si>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</si>
  <si>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</si>
  <si>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</si>
  <si>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</si>
  <si>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</si>
  <si>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</si>
  <si>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</si>
  <si>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</si>
  <si>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</si>
  <si>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</si>
  <si>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</si>
  <si>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</si>
  <si>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</si>
  <si>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</si>
  <si>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</si>
  <si>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</si>
  <si>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</si>
  <si>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</si>
  <si>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</si>
  <si>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</si>
  <si>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</si>
  <si>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</si>
  <si>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</si>
  <si>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</si>
  <si>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</si>
  <si>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</si>
  <si>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</si>
  <si>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</si>
  <si>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</si>
  <si>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</si>
  <si>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</si>
  <si>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</si>
  <si>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</si>
  <si>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</si>
  <si>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</si>
  <si>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</si>
  <si>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</si>
  <si>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</si>
  <si>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</si>
  <si>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</si>
  <si>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</si>
  <si>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</si>
  <si>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</si>
  <si>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</si>
  <si>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</si>
  <si>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</si>
  <si>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</si>
  <si>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</si>
  <si>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</si>
  <si>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</si>
  <si>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</si>
  <si>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</si>
  <si>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</si>
  <si>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</si>
  <si>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</si>
  <si>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</si>
  <si>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</si>
  <si>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</si>
  <si>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</si>
  <si>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</si>
  <si>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</si>
  <si>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</si>
  <si>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</si>
  <si>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</si>
  <si>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</si>
  <si>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</si>
  <si>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</si>
  <si>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</si>
  <si>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</si>
  <si>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</si>
  <si>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</si>
  <si>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</si>
  <si>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</si>
  <si>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</si>
  <si>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</si>
  <si>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</si>
  <si>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</si>
  <si>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</si>
  <si>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</si>
  <si>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</si>
  <si>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</si>
  <si>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</si>
  <si>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</si>
  <si>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</si>
  <si>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</si>
  <si>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</si>
  <si>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</si>
  <si>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</si>
  <si>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</si>
  <si>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</si>
  <si>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</si>
  <si>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</si>
  <si>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</si>
  <si>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</si>
  <si>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</si>
  <si>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</si>
  <si>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</si>
  <si>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</si>
  <si>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</si>
  <si>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</si>
  <si>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</si>
  <si>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</si>
  <si>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</si>
  <si>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</si>
  <si>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</si>
  <si>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</si>
  <si>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</si>
  <si>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</si>
  <si>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</si>
  <si>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</si>
  <si>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</si>
  <si>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</si>
  <si>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</si>
  <si>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</si>
  <si>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</si>
  <si>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</si>
  <si>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</si>
  <si>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</si>
  <si>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</si>
  <si>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</si>
  <si>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</si>
  <si>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</si>
  <si>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</si>
  <si>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</si>
  <si>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</si>
  <si>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</si>
  <si>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</si>
  <si>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</si>
  <si>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</si>
  <si>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</si>
  <si>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</si>
  <si>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</si>
  <si>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</si>
  <si>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</si>
  <si>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</si>
  <si>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</si>
  <si>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</si>
  <si>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</si>
  <si>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</si>
  <si>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</si>
  <si>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</si>
  <si>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</si>
  <si>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</si>
  <si>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</si>
  <si>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</si>
  <si>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</si>
  <si>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</si>
  <si>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</si>
  <si>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</si>
  <si>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</si>
  <si>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</si>
  <si>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</si>
  <si>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</si>
  <si>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</si>
  <si>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</si>
  <si>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</si>
  <si>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</si>
  <si>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</si>
  <si>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</si>
  <si>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</si>
  <si>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</si>
  <si>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</si>
  <si>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</si>
  <si>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</si>
  <si>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</si>
  <si>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</si>
  <si>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</si>
  <si>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</si>
  <si>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</si>
  <si>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</si>
  <si>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</si>
  <si>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</si>
  <si>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</si>
  <si>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</si>
  <si>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</si>
  <si>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</si>
  <si>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</si>
  <si>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</si>
  <si>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</si>
  <si>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</si>
  <si>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</si>
  <si>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</si>
  <si>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</si>
  <si>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</si>
  <si>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</si>
  <si>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</si>
  <si>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</si>
  <si>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</si>
  <si>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</si>
  <si>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</si>
  <si>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</si>
  <si>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</si>
  <si>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</si>
  <si>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</si>
  <si>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</si>
  <si>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</si>
  <si>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</si>
  <si>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</si>
  <si>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</si>
  <si>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</si>
  <si>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</si>
  <si>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</si>
  <si>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</si>
  <si>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</si>
  <si>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</si>
  <si>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</si>
  <si>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</si>
  <si>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</si>
  <si>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</si>
  <si>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</si>
  <si>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</si>
  <si>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</si>
  <si>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</si>
  <si>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</si>
  <si>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</si>
  <si>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</si>
  <si>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</si>
  <si>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</si>
  <si>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</si>
  <si>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</si>
  <si>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</si>
  <si>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</si>
  <si>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</si>
  <si>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</si>
  <si>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</si>
  <si>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</si>
  <si>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</si>
  <si>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</si>
  <si>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</si>
  <si>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</si>
  <si>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</si>
  <si>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</si>
  <si>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</si>
  <si>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</si>
  <si>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</si>
  <si>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</si>
  <si>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</si>
  <si>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</si>
  <si>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</si>
  <si>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</si>
  <si>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</si>
  <si>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</si>
  <si>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</si>
  <si>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</si>
  <si>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</si>
  <si>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</si>
  <si>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</si>
  <si>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</si>
  <si>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</si>
  <si>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</si>
  <si>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</si>
  <si>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</si>
  <si>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</si>
  <si>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</si>
  <si>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</si>
  <si>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</si>
  <si>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</si>
  <si>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</si>
  <si>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</si>
  <si>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</si>
  <si>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</si>
  <si>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</si>
  <si>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</si>
  <si>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</si>
  <si>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</si>
  <si>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</si>
  <si>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</si>
  <si>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</si>
  <si>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</si>
  <si>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</si>
  <si>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</si>
  <si>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</si>
  <si>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</si>
  <si>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</si>
  <si>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</si>
  <si>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</si>
  <si>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</si>
  <si>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</si>
  <si>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</si>
  <si>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</si>
  <si>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</si>
  <si>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</si>
  <si>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</si>
  <si>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</si>
  <si>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</si>
  <si>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</si>
  <si>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</si>
  <si>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</si>
  <si>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</si>
  <si>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</si>
  <si>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</si>
  <si>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</si>
  <si>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</si>
  <si>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</si>
  <si>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</si>
  <si>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</si>
  <si>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</si>
  <si>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</si>
  <si>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</si>
  <si>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</si>
  <si>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</si>
  <si>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</si>
  <si>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</si>
  <si>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</si>
  <si>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</si>
  <si>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</si>
  <si>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</si>
  <si>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</si>
  <si>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</si>
  <si>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</si>
  <si>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</si>
  <si>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</si>
  <si>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</si>
  <si>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</si>
  <si>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</si>
  <si>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</si>
  <si>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</si>
  <si>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</si>
  <si>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</si>
  <si>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</si>
  <si>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</si>
  <si>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</si>
  <si>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</si>
  <si>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</si>
  <si>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</si>
  <si>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</si>
  <si>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</si>
  <si>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</si>
  <si>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</si>
  <si>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</si>
  <si>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</si>
  <si>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</si>
  <si>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</si>
  <si>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</si>
  <si>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</si>
  <si>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</si>
  <si>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</si>
  <si>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</si>
  <si>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</si>
  <si>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</si>
  <si>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</si>
  <si>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</si>
  <si>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</si>
  <si>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</si>
  <si>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</si>
  <si>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</si>
  <si>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</si>
  <si>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</si>
  <si>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</si>
  <si>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</si>
  <si>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</si>
  <si>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</si>
  <si>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</si>
  <si>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</si>
  <si>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</si>
  <si>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</si>
  <si>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</si>
  <si>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</si>
  <si>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</si>
  <si>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</si>
  <si>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</si>
  <si>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</si>
  <si>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</si>
  <si>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</si>
  <si>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</si>
  <si>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</si>
  <si>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</si>
  <si>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</si>
  <si>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</si>
  <si>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</si>
  <si>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</si>
  <si>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</si>
  <si>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</si>
  <si>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</si>
  <si>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</si>
  <si>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</si>
  <si>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</si>
  <si>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</si>
  <si>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</si>
  <si>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</si>
  <si>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</si>
  <si>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</si>
  <si>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</si>
  <si>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</si>
  <si>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</si>
  <si>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</si>
  <si>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</si>
  <si>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</si>
  <si>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</si>
  <si>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</si>
  <si>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</si>
  <si>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</si>
  <si>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</si>
  <si>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</si>
  <si>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</si>
  <si>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</si>
  <si>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</si>
  <si>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</si>
  <si>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</si>
  <si>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</si>
  <si>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</si>
  <si>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</si>
  <si>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</si>
  <si>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</si>
  <si>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</si>
  <si>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</si>
  <si>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</si>
  <si>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</si>
  <si>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</si>
  <si>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</si>
  <si>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</si>
  <si>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</si>
  <si>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</si>
  <si>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</si>
  <si>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</si>
  <si>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</si>
  <si>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</si>
  <si>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</si>
  <si>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</si>
  <si>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</si>
  <si>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</si>
  <si>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</si>
  <si>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</si>
  <si>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</si>
  <si>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</si>
  <si>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</si>
  <si>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</si>
  <si>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</si>
  <si>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</si>
  <si>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</si>
  <si>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</si>
  <si>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</si>
  <si>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</si>
  <si>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</si>
  <si>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</si>
  <si>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</si>
  <si>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</si>
  <si>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</si>
  <si>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</si>
  <si>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</si>
  <si>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</si>
  <si>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</si>
  <si>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</si>
  <si>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</si>
  <si>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</si>
  <si>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</si>
  <si>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</si>
  <si>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</si>
  <si>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</si>
  <si>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</si>
  <si>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</si>
  <si>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</si>
  <si>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</si>
  <si>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</si>
  <si>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</si>
  <si>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</si>
  <si>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</si>
  <si>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</si>
  <si>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</si>
  <si>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</si>
  <si>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</si>
  <si>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</si>
  <si>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</si>
  <si>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</si>
  <si>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</si>
  <si>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</si>
  <si>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</si>
  <si>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</si>
  <si>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</si>
  <si>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</si>
  <si>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</si>
  <si>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</si>
  <si>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</si>
  <si>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</si>
  <si>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</si>
  <si>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</si>
  <si>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</si>
  <si>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</si>
  <si>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</si>
  <si>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</si>
  <si>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</si>
  <si>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</si>
  <si>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</si>
  <si>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</si>
  <si>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</si>
  <si>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</si>
  <si>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</si>
  <si>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</si>
  <si>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</si>
  <si>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</si>
  <si>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</si>
  <si>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</si>
  <si>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</si>
  <si>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</si>
  <si>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</si>
  <si>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</si>
  <si>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</si>
  <si>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</si>
  <si>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</si>
  <si>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</si>
  <si>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</si>
  <si>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</si>
  <si>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</si>
  <si>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</si>
  <si>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</si>
  <si>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</si>
  <si>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</si>
  <si>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</si>
  <si>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</si>
  <si>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</si>
  <si>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</si>
  <si>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</si>
  <si>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</si>
  <si>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</si>
  <si>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</si>
  <si>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</si>
  <si>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</si>
  <si>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</si>
  <si>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</si>
  <si>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</si>
  <si>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</si>
  <si>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</si>
  <si>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</si>
  <si>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</si>
  <si>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</si>
  <si>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</si>
  <si>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</si>
  <si>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</si>
  <si>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</si>
  <si>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</si>
  <si>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</si>
  <si>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</si>
  <si>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</si>
  <si>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</si>
  <si>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</si>
  <si>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</si>
  <si>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</si>
  <si>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</si>
  <si>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</si>
  <si>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</si>
  <si>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</si>
  <si>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</si>
  <si>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</si>
  <si>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</si>
  <si>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</si>
  <si>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</si>
  <si>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</si>
  <si>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</si>
  <si>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</si>
  <si>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</si>
  <si>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</si>
  <si>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</si>
  <si>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</si>
  <si>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</si>
  <si>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</si>
  <si>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</si>
  <si>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</si>
  <si>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</si>
  <si>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</si>
  <si>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</si>
  <si>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</si>
  <si>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</si>
  <si>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</si>
  <si>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</si>
  <si>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</si>
  <si>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</si>
  <si>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</si>
  <si>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</si>
  <si>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</si>
  <si>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</si>
  <si>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</si>
  <si>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</si>
  <si>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</si>
  <si>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</si>
  <si>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</si>
  <si>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</si>
  <si>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</si>
  <si>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</si>
  <si>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</si>
  <si>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</si>
  <si>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</si>
  <si>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</si>
  <si>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</si>
  <si>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</si>
  <si>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</si>
  <si>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</si>
  <si>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</si>
  <si>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</si>
  <si>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</si>
  <si>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</si>
  <si>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</si>
  <si>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</si>
  <si>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</si>
  <si>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</si>
  <si>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</si>
  <si>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</si>
  <si>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</si>
  <si>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</si>
  <si>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</si>
  <si>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</si>
  <si>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</si>
  <si>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</si>
  <si>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</si>
  <si>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</si>
  <si>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</si>
  <si>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</si>
  <si>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</si>
  <si>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</si>
  <si>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</si>
  <si>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</si>
  <si>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</si>
  <si>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</si>
  <si>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</si>
  <si>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</si>
  <si>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</si>
  <si>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</si>
  <si>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</si>
  <si>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</si>
  <si>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</si>
  <si>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</si>
  <si>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</si>
  <si>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</si>
  <si>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</si>
  <si>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</si>
  <si>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</si>
  <si>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</si>
  <si>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</si>
  <si>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</si>
  <si>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</si>
  <si>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</si>
  <si>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</si>
  <si>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</si>
  <si>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</si>
  <si>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</si>
  <si>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</si>
  <si>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</si>
  <si>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</si>
  <si>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</si>
  <si>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</si>
  <si>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</si>
  <si>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</si>
  <si>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</si>
  <si>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</si>
  <si>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</si>
  <si>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</si>
  <si>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</si>
  <si>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</si>
  <si>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</si>
  <si>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</si>
  <si>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</si>
  <si>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</si>
  <si>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</si>
  <si>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</si>
  <si>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</si>
  <si>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</si>
  <si>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</si>
  <si>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</si>
  <si>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</si>
  <si>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</si>
  <si>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</si>
  <si>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</si>
  <si>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</si>
  <si>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</si>
  <si>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</si>
  <si>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</si>
  <si>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</si>
  <si>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</si>
  <si>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</si>
  <si>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</si>
  <si>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</si>
  <si>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</si>
  <si>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</si>
  <si>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</si>
  <si>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</si>
  <si>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</si>
  <si>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</si>
  <si>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</si>
  <si>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</si>
  <si>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</si>
  <si>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</si>
  <si>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</si>
  <si>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</si>
  <si>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</si>
  <si>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</si>
  <si>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</si>
  <si>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</si>
  <si>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</si>
  <si>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</si>
  <si>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</si>
  <si>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</si>
  <si>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</si>
  <si>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</si>
  <si>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</si>
  <si>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</si>
  <si>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</si>
  <si>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</si>
  <si>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</si>
  <si>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</si>
  <si>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</si>
  <si>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</si>
  <si>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</si>
  <si>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</si>
  <si>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</si>
  <si>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</si>
  <si>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</si>
  <si>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</si>
  <si>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</si>
  <si>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</si>
  <si>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</si>
  <si>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</si>
  <si>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</si>
  <si>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</si>
  <si>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</si>
  <si>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</si>
  <si>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</si>
  <si>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</si>
  <si>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</si>
  <si>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</si>
  <si>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</si>
  <si>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</si>
  <si>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</si>
  <si>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</si>
  <si>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</si>
  <si>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</si>
  <si>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</si>
  <si>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</si>
  <si>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</si>
  <si>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</si>
  <si>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</si>
  <si>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</si>
  <si>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</si>
  <si>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</si>
  <si>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</si>
  <si>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</si>
  <si>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</si>
  <si>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</si>
  <si>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</si>
  <si>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</si>
  <si>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</si>
  <si>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</si>
  <si>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</si>
  <si>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</si>
  <si>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</si>
  <si>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</si>
  <si>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</si>
  <si>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</si>
  <si>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</si>
  <si>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</si>
  <si>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</si>
  <si>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</si>
  <si>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</si>
  <si>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</si>
  <si>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</si>
  <si>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</si>
  <si>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</si>
  <si>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</si>
  <si>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</si>
  <si>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</si>
  <si>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</si>
  <si>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</si>
  <si>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</si>
  <si>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</si>
  <si>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</si>
  <si>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</si>
  <si>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</si>
  <si>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</si>
  <si>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</si>
  <si>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</si>
  <si>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</si>
  <si>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</si>
  <si>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</si>
  <si>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</si>
  <si>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</si>
  <si>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</si>
  <si>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</si>
  <si>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</si>
  <si>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</si>
  <si>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</si>
  <si>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</si>
  <si>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</si>
  <si>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</si>
  <si>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</si>
  <si>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</si>
  <si>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</si>
  <si>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</si>
  <si>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</si>
  <si>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</si>
  <si>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</si>
  <si>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</si>
  <si>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</si>
  <si>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</si>
  <si>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</si>
  <si>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</si>
  <si>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</si>
  <si>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</si>
  <si>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</si>
  <si>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</si>
  <si>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</si>
  <si>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</si>
  <si>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</si>
  <si>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</si>
  <si>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</si>
  <si>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</si>
  <si>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</si>
  <si>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</si>
  <si>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</si>
  <si>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</si>
  <si>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</si>
  <si>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</si>
  <si>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</si>
  <si>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</si>
  <si>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</si>
  <si>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</si>
  <si>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</si>
  <si>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</si>
  <si>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</si>
  <si>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</si>
  <si>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</si>
  <si>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</si>
  <si>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</si>
  <si>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</si>
  <si>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</si>
  <si>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</si>
  <si>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</si>
  <si>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</si>
  <si>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</si>
  <si>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</si>
  <si>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</si>
  <si>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</si>
  <si>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</si>
  <si>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</si>
  <si>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</si>
  <si>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</si>
  <si>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</si>
  <si>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</si>
  <si>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</si>
  <si>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</si>
  <si>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</si>
  <si>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</si>
  <si>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</si>
  <si>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</si>
  <si>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</si>
  <si>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</si>
  <si>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</si>
  <si>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</si>
  <si>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</si>
  <si>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</si>
  <si>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</si>
  <si>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</si>
  <si>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</si>
  <si>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</si>
  <si>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</si>
  <si>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</si>
  <si>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</si>
  <si>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</si>
  <si>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</si>
  <si>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</si>
  <si>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</si>
  <si>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</si>
  <si>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</si>
  <si>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</si>
  <si>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</si>
  <si>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</si>
  <si>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</si>
  <si>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</si>
  <si>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</si>
  <si>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</si>
  <si>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</si>
  <si>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</si>
  <si>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</si>
  <si>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</si>
  <si>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</si>
  <si>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</si>
  <si>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</si>
  <si>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</si>
  <si>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</si>
  <si>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</si>
  <si>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</si>
  <si>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</si>
  <si>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</si>
  <si>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</si>
  <si>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</si>
  <si>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</si>
  <si>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</si>
  <si>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</si>
  <si>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</si>
  <si>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</si>
  <si>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</si>
  <si>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</si>
  <si>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</si>
  <si>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</si>
  <si>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</si>
  <si>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</si>
  <si>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</si>
  <si>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</si>
  <si>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</si>
  <si>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</si>
  <si>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</si>
  <si>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</si>
  <si>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</si>
  <si>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</si>
  <si>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</si>
  <si>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</si>
  <si>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</si>
  <si>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</si>
  <si>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</si>
  <si>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</si>
  <si>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</si>
  <si>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</si>
  <si>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</si>
  <si>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</si>
  <si>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</si>
  <si>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</si>
  <si>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</si>
  <si>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</si>
  <si>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</si>
  <si>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</si>
  <si>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</si>
  <si>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</si>
  <si>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</si>
  <si>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</si>
  <si>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</si>
  <si>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</si>
  <si>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</si>
  <si>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</si>
  <si>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</si>
  <si>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</si>
  <si>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</si>
  <si>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</si>
  <si>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</si>
  <si>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</si>
  <si>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</si>
  <si>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</si>
  <si>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</si>
  <si>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</si>
  <si>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</si>
  <si>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</si>
  <si>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</si>
  <si>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</si>
  <si>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</si>
  <si>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</si>
  <si>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</si>
  <si>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</si>
  <si>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</si>
  <si>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</si>
  <si>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</si>
  <si>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</si>
  <si>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</si>
  <si>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</si>
  <si>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</si>
  <si>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</si>
  <si>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</si>
  <si>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</si>
  <si>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</si>
  <si>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</si>
  <si>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</si>
  <si>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</si>
  <si>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</si>
  <si>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</si>
  <si>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</si>
  <si>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</si>
  <si>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</si>
  <si>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</si>
  <si>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</si>
  <si>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</si>
  <si>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</si>
  <si>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</si>
  <si>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</si>
  <si>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</si>
  <si>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</si>
  <si>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</si>
  <si>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</si>
  <si>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</si>
  <si>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</si>
  <si>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</si>
  <si>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</si>
  <si>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</si>
  <si>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</si>
  <si>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</si>
  <si>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</si>
  <si>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</si>
  <si>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</si>
  <si>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</si>
  <si>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</si>
  <si>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</si>
  <si>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</si>
  <si>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</si>
  <si>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</si>
  <si>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</si>
  <si>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</si>
  <si>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</si>
  <si>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</si>
  <si>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</si>
  <si>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</si>
  <si>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</si>
  <si>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</si>
  <si>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</si>
  <si>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</si>
  <si>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</si>
  <si>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</si>
  <si>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</si>
  <si>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</si>
  <si>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</si>
  <si>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</si>
  <si>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</si>
  <si>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</si>
  <si>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</si>
  <si>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</si>
  <si>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</si>
  <si>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</si>
  <si>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</si>
  <si>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</si>
  <si>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</si>
  <si>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</si>
  <si>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</si>
  <si>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</si>
  <si>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</si>
  <si>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</si>
  <si>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</si>
  <si>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</si>
  <si>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</si>
  <si>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</si>
  <si>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</si>
  <si>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</si>
  <si>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</si>
  <si>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</si>
  <si>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</si>
  <si>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</si>
  <si>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</si>
  <si>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</si>
  <si>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</si>
  <si>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</si>
  <si>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</si>
  <si>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</si>
  <si>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</si>
  <si>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</si>
  <si>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</si>
  <si>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</si>
  <si>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</si>
  <si>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</si>
  <si>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</si>
  <si>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</si>
  <si>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</si>
  <si>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</si>
  <si>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</si>
  <si>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</si>
  <si>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</si>
  <si>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</si>
  <si>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</si>
  <si>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</si>
  <si>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</si>
  <si>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</si>
  <si>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</si>
  <si>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</si>
  <si>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</si>
  <si>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</si>
  <si>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</si>
  <si>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</si>
  <si>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</si>
  <si>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</si>
  <si>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</si>
  <si>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</si>
  <si>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</si>
  <si>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</si>
  <si>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</si>
  <si>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</si>
  <si>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</si>
  <si>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</si>
  <si>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</si>
  <si>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</si>
  <si>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</si>
  <si>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</si>
  <si>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</si>
  <si>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</si>
  <si>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</si>
  <si>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</si>
  <si>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</si>
  <si>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</si>
  <si>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</si>
  <si>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</si>
  <si>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</si>
  <si>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</si>
  <si>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</si>
  <si>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</si>
  <si>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</si>
  <si>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</si>
  <si>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</si>
  <si>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</si>
  <si>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</si>
  <si>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</si>
  <si>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</si>
  <si>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</si>
  <si>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</si>
  <si>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</si>
  <si>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</si>
  <si>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</si>
  <si>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</si>
  <si>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</si>
  <si>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</si>
  <si>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</si>
  <si>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</si>
  <si>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</si>
  <si>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</si>
  <si>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</si>
  <si>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</si>
  <si>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</si>
  <si>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</si>
  <si>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</si>
  <si>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</si>
  <si>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</si>
  <si>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</si>
  <si>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</si>
  <si>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</si>
  <si>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</si>
  <si>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</si>
  <si>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</si>
  <si>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</si>
  <si>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</si>
  <si>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</si>
  <si>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</si>
  <si>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</si>
  <si>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</si>
  <si>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</si>
  <si>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</si>
  <si>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</si>
  <si>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</si>
  <si>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</si>
  <si>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</si>
  <si>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</si>
  <si>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</si>
  <si>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</si>
  <si>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</si>
  <si>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</si>
  <si>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</si>
  <si>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</si>
  <si>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</si>
  <si>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</si>
  <si>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</si>
  <si>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</si>
  <si>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</si>
  <si>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</si>
  <si>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</si>
  <si>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</si>
  <si>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</si>
  <si>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</si>
  <si>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</si>
  <si>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</si>
  <si>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</si>
  <si>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</si>
  <si>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</si>
  <si>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</si>
  <si>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</si>
  <si>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</si>
  <si>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</si>
  <si>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</si>
  <si>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</si>
  <si>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</si>
  <si>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</si>
  <si>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</si>
  <si>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</si>
  <si>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</si>
  <si>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</si>
  <si>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</si>
  <si>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</si>
  <si>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</si>
  <si>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</si>
  <si>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</si>
  <si>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</si>
  <si>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</si>
  <si>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</si>
  <si>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</si>
  <si>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</si>
  <si>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</si>
  <si>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</si>
  <si>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</si>
  <si>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</si>
  <si>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</si>
  <si>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</si>
  <si>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</si>
  <si>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</si>
  <si>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</si>
  <si>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</si>
  <si>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</si>
  <si>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</si>
  <si>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</si>
  <si>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</si>
  <si>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</si>
  <si>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</si>
  <si>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</si>
  <si>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</si>
  <si>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</si>
  <si>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</si>
  <si>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</si>
  <si>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</si>
  <si>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</si>
  <si>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</si>
  <si>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</si>
  <si>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</si>
  <si>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</si>
  <si>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</si>
  <si>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</si>
  <si>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</si>
  <si>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</si>
  <si>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</si>
  <si>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</si>
  <si>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</si>
  <si>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</si>
  <si>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</si>
  <si>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</si>
  <si>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</si>
  <si>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</si>
  <si>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</si>
  <si>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</si>
  <si>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</si>
  <si>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</si>
  <si>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</si>
  <si>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</si>
  <si>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</si>
  <si>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</si>
  <si>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</si>
  <si>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</si>
  <si>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</si>
  <si>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</si>
  <si>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</si>
  <si>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</si>
  <si>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</si>
  <si>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</si>
  <si>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</si>
  <si>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</si>
  <si>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</si>
  <si>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</si>
  <si>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</si>
  <si>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</si>
  <si>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</si>
  <si>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</si>
  <si>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</si>
  <si>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</si>
  <si>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</si>
  <si>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</si>
  <si>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</si>
  <si>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</si>
  <si>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</si>
  <si>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</si>
  <si>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</si>
  <si>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</si>
  <si>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</si>
  <si>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</si>
  <si>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</si>
  <si>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</si>
  <si>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</si>
  <si>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</si>
  <si>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</si>
  <si>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</si>
  <si>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</si>
  <si>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</si>
  <si>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</si>
  <si>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</si>
  <si>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</si>
  <si>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</si>
  <si>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</si>
  <si>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</si>
  <si>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</si>
  <si>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</si>
  <si>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</si>
  <si>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</si>
  <si>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</si>
  <si>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</si>
  <si>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</si>
  <si>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</si>
  <si>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</si>
  <si>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</si>
  <si>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</si>
  <si>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</si>
  <si>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</si>
  <si>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</si>
  <si>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</si>
  <si>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</si>
  <si>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</si>
  <si>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</si>
  <si>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</si>
  <si>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</si>
  <si>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</si>
  <si>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</si>
  <si>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</si>
  <si>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</si>
  <si>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</si>
  <si>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</si>
  <si>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</si>
  <si>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</si>
  <si>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</si>
  <si>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</si>
  <si>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</si>
  <si>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</si>
  <si>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</si>
  <si>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</si>
  <si>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</si>
  <si>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</si>
  <si>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</si>
  <si>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</si>
  <si>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</si>
  <si>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</si>
  <si>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</si>
  <si>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</si>
  <si>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</si>
  <si>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</si>
  <si>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</si>
  <si>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</si>
  <si>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</si>
  <si>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</si>
  <si>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</si>
  <si>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</si>
  <si>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</si>
  <si>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</si>
  <si>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</si>
  <si>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</si>
  <si>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</si>
  <si>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</si>
  <si>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</si>
  <si>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</si>
  <si>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</si>
  <si>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</si>
  <si>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</si>
  <si>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</si>
  <si>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</si>
  <si>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</si>
  <si>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</si>
  <si>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</si>
  <si>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</si>
  <si>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</si>
  <si>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</si>
  <si>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</si>
  <si>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</si>
  <si>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</si>
  <si>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</si>
  <si>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</si>
  <si>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</si>
  <si>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</si>
  <si>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</si>
  <si>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</si>
  <si>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</si>
  <si>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</si>
  <si>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</si>
  <si>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</si>
  <si>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</si>
  <si>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</si>
  <si>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</si>
  <si>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</si>
  <si>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</si>
  <si>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</si>
  <si>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</si>
  <si>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</si>
  <si>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</si>
  <si>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</si>
  <si>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</si>
  <si>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</si>
  <si>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</si>
  <si>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</si>
  <si>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</si>
  <si>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</si>
  <si>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</si>
  <si>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</si>
  <si>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</si>
  <si>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</si>
  <si>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</si>
  <si>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</si>
  <si>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</si>
  <si>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</si>
  <si>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</si>
  <si>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</si>
  <si>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</si>
  <si>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</si>
  <si>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</si>
  <si>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</si>
  <si>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</si>
  <si>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</si>
  <si>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</si>
  <si>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</si>
  <si>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</si>
  <si>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</si>
  <si>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</si>
  <si>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</si>
  <si>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</si>
  <si>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</si>
  <si>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</si>
  <si>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</si>
  <si>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</si>
  <si>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</si>
  <si>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</si>
  <si>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</si>
  <si>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</si>
  <si>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</si>
  <si>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</si>
  <si>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</si>
  <si>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</si>
  <si>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</si>
  <si>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</si>
  <si>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</si>
  <si>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</si>
  <si>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</si>
  <si>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</si>
  <si>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</si>
  <si>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</si>
  <si>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</si>
  <si>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</si>
  <si>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</si>
  <si>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</si>
  <si>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</si>
  <si>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</si>
  <si>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</si>
  <si>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</si>
  <si>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</si>
  <si>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</si>
  <si>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</si>
  <si>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</si>
  <si>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</si>
  <si>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</si>
  <si>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</si>
  <si>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</si>
  <si>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</si>
  <si>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</si>
  <si>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</si>
  <si>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</si>
  <si>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</si>
  <si>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</si>
  <si>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</si>
  <si>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</si>
  <si>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</si>
  <si>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</si>
  <si>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</si>
  <si>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</si>
  <si>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</si>
  <si>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</si>
  <si>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</si>
  <si>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</si>
  <si>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</si>
  <si>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</si>
  <si>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</si>
  <si>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</si>
  <si>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</si>
  <si>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</si>
  <si>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</si>
  <si>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</si>
  <si>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</si>
  <si>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</si>
  <si>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</si>
  <si>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</si>
  <si>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</si>
  <si>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</si>
  <si>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</si>
  <si>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</si>
  <si>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</si>
  <si>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</si>
  <si>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</si>
  <si>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</si>
  <si>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</si>
  <si>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</si>
  <si>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</si>
  <si>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</si>
  <si>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</si>
  <si>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</si>
  <si>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</si>
  <si>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</si>
  <si>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</si>
  <si>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</si>
  <si>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</si>
  <si>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</si>
  <si>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</si>
  <si>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</si>
  <si>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</si>
  <si>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</si>
  <si>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</si>
  <si>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</si>
  <si>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</si>
  <si>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</si>
  <si>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</si>
  <si>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</si>
  <si>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</si>
  <si>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</si>
  <si>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</si>
  <si>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</si>
  <si>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</si>
  <si>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</si>
  <si>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</si>
  <si>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</si>
  <si>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</si>
  <si>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</si>
  <si>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</si>
  <si>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</si>
  <si>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</si>
  <si>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</si>
  <si>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</si>
  <si>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</si>
  <si>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</si>
  <si>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</si>
  <si>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</si>
  <si>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</si>
  <si>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</si>
  <si>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</si>
  <si>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</si>
  <si>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</si>
  <si>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</si>
  <si>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</si>
  <si>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</si>
  <si>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</si>
  <si>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</si>
  <si>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</si>
  <si>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</si>
  <si>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</si>
  <si>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</si>
  <si>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</si>
  <si>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</si>
  <si>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</si>
  <si>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</si>
  <si>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</si>
  <si>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</si>
  <si>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</si>
  <si>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</si>
  <si>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</si>
  <si>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</si>
  <si>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</si>
  <si>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</si>
  <si>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</si>
  <si>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</si>
  <si>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</si>
  <si>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</si>
  <si>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</si>
  <si>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</si>
  <si>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</si>
  <si>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</si>
  <si>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</si>
  <si>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</si>
  <si>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</si>
  <si>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</si>
  <si>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</si>
  <si>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</si>
  <si>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</si>
  <si>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</si>
  <si>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</si>
  <si>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</si>
  <si>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</si>
  <si>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</si>
  <si>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</si>
  <si>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</si>
  <si>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</si>
  <si>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</si>
  <si>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</si>
  <si>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</si>
  <si>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</si>
  <si>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</si>
  <si>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</si>
  <si>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</si>
  <si>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</si>
  <si>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</si>
  <si>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</si>
  <si>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</si>
  <si>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</si>
  <si>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</si>
  <si>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</si>
  <si>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</si>
  <si>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</si>
  <si>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</si>
  <si>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</si>
  <si>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</si>
  <si>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</si>
  <si>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</si>
  <si>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</si>
  <si>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</si>
  <si>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</si>
  <si>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</si>
  <si>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</si>
  <si>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</si>
  <si>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</si>
  <si>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</si>
  <si>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</si>
  <si>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</si>
  <si>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</si>
  <si>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</si>
  <si>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</si>
  <si>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</si>
  <si>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</si>
  <si>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</si>
  <si>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</si>
  <si>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</si>
  <si>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</si>
  <si>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</si>
  <si>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</si>
  <si>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</si>
  <si>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</si>
  <si>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</si>
  <si>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</si>
  <si>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</si>
  <si>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</si>
  <si>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</si>
  <si>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</si>
  <si>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</si>
  <si>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</si>
  <si>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</si>
  <si>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</si>
  <si>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</si>
  <si>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</si>
  <si>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</si>
  <si>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</si>
  <si>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</si>
  <si>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</si>
  <si>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</si>
  <si>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</si>
  <si>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</si>
  <si>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</si>
  <si>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</si>
  <si>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</si>
  <si>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</si>
  <si>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</si>
  <si>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</si>
  <si>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</si>
  <si>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</si>
  <si>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</si>
  <si>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</si>
  <si>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</si>
  <si>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</si>
  <si>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</si>
  <si>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</si>
  <si>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</si>
  <si>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</si>
  <si>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</si>
  <si>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</si>
  <si>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</si>
  <si>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</si>
  <si>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</si>
  <si>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</si>
  <si>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</si>
  <si>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</si>
  <si>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</si>
  <si>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</si>
  <si>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</si>
  <si>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</si>
  <si>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</si>
  <si>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</si>
  <si>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</si>
  <si>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</si>
  <si>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</si>
  <si>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</si>
  <si>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</si>
  <si>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</si>
  <si>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</si>
  <si>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</si>
  <si>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</si>
  <si>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</si>
  <si>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</si>
  <si>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</si>
  <si>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</si>
  <si>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</si>
  <si>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</si>
  <si>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</si>
  <si>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</si>
  <si>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</si>
  <si>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</si>
  <si>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</si>
  <si>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</si>
  <si>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</si>
  <si>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</si>
  <si>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</si>
  <si>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</si>
  <si>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</si>
  <si>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</si>
  <si>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</si>
  <si>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</si>
  <si>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</si>
  <si>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</si>
  <si>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</si>
  <si>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</si>
  <si>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</si>
  <si>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</si>
  <si>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</si>
  <si>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</si>
  <si>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</si>
  <si>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</si>
  <si>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</si>
  <si>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</si>
  <si>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</si>
  <si>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</si>
  <si>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</si>
  <si>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</si>
  <si>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</si>
  <si>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</si>
  <si>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</si>
  <si>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</si>
  <si>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</si>
  <si>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</si>
  <si>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</si>
  <si>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</si>
  <si>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</si>
  <si>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</si>
  <si>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</si>
  <si>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</si>
  <si>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</si>
  <si>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</si>
  <si>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</si>
  <si>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</si>
  <si>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</si>
  <si>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</si>
  <si>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</si>
  <si>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</si>
  <si>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</si>
  <si>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</si>
  <si>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</si>
  <si>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</si>
  <si>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</si>
  <si>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</si>
  <si>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</si>
  <si>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</si>
  <si>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</si>
  <si>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</si>
  <si>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</si>
  <si>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</si>
  <si>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</si>
  <si>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</si>
  <si>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</si>
  <si>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</si>
  <si>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</si>
  <si>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</si>
  <si>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</si>
  <si>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</si>
  <si>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</si>
  <si>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</si>
  <si>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</si>
  <si>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</si>
  <si>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</si>
  <si>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</si>
  <si>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</si>
  <si>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</si>
  <si>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</si>
  <si>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</si>
  <si>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</si>
  <si>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</si>
  <si>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</si>
  <si>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</si>
  <si>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</si>
  <si>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</si>
  <si>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</si>
  <si>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</si>
  <si>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</si>
  <si>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</si>
  <si>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</si>
  <si>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</si>
  <si>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</si>
  <si>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</si>
  <si>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</si>
  <si>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</si>
  <si>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</si>
  <si>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</si>
  <si>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</si>
  <si>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</si>
  <si>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</si>
  <si>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</si>
  <si>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</si>
  <si>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</si>
  <si>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</si>
  <si>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</si>
  <si>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</si>
  <si>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</si>
  <si>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</si>
  <si>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</si>
  <si>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</si>
  <si>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</si>
  <si>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</si>
  <si>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</si>
  <si>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</si>
  <si>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</si>
  <si>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</si>
  <si>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</si>
  <si>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</si>
  <si>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</si>
  <si>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</si>
  <si>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</si>
  <si>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</si>
  <si>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</si>
  <si>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</si>
  <si>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</si>
  <si>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</si>
  <si>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</si>
  <si>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</si>
  <si>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</si>
  <si>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</si>
  <si>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</si>
  <si>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</si>
  <si>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</si>
  <si>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</si>
  <si>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</si>
  <si>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</si>
  <si>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</si>
  <si>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</si>
  <si>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</si>
  <si>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</si>
  <si>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</si>
  <si>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</si>
  <si>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</si>
  <si>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</si>
  <si>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</si>
  <si>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</si>
  <si>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</si>
  <si>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</si>
  <si>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</si>
  <si>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</si>
  <si>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</si>
  <si>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</si>
  <si>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</si>
  <si>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</si>
  <si>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</si>
  <si>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</si>
  <si>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</si>
  <si>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</si>
  <si>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</si>
  <si>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</si>
  <si>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</si>
  <si>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</si>
  <si>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</si>
  <si>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</si>
  <si>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</si>
  <si>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</si>
  <si>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</si>
  <si>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</si>
  <si>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</si>
  <si>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</si>
  <si>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</si>
  <si>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</si>
  <si>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</si>
  <si>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</si>
  <si>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</si>
  <si>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</si>
  <si>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</si>
  <si>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</si>
  <si>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</si>
  <si>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</si>
  <si>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</si>
  <si>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</si>
  <si>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</si>
  <si>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</si>
  <si>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</si>
  <si>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</si>
  <si>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</si>
  <si>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</si>
  <si>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</si>
  <si>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</si>
  <si>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</si>
  <si>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</si>
  <si>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</si>
  <si>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</si>
  <si>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</si>
  <si>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</si>
  <si>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</si>
  <si>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</si>
  <si>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</si>
  <si>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</si>
  <si>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</si>
  <si>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</si>
  <si>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</si>
  <si>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</si>
  <si>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</si>
  <si>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</si>
  <si>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</si>
  <si>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</si>
  <si>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</si>
  <si>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</si>
  <si>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</si>
  <si>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</si>
  <si>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</si>
  <si>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</si>
  <si>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</si>
  <si>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</si>
  <si>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</si>
  <si>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</si>
  <si>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</si>
  <si>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</si>
  <si>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</si>
  <si>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</si>
  <si>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</si>
  <si>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</si>
  <si>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</si>
  <si>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</si>
  <si>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</si>
  <si>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</si>
  <si>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</si>
  <si>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</si>
  <si>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</si>
  <si>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</si>
  <si>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</si>
  <si>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</si>
  <si>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</si>
  <si>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</si>
  <si>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</si>
  <si>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</si>
  <si>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</si>
  <si>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</si>
  <si>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</si>
  <si>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</si>
  <si>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</si>
  <si>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</si>
  <si>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</si>
  <si>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</si>
  <si>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</si>
  <si>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</si>
  <si>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</si>
  <si>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</si>
  <si>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</si>
  <si>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</si>
  <si>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</si>
  <si>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</si>
  <si>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</si>
  <si>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</si>
  <si>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</si>
  <si>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</si>
  <si>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</si>
  <si>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</si>
  <si>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</si>
  <si>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</si>
  <si>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</si>
  <si>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</si>
  <si>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</si>
  <si>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</si>
  <si>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</si>
  <si>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</si>
  <si>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</si>
  <si>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</si>
  <si>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</si>
  <si>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</si>
  <si>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</si>
  <si>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</si>
  <si>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</si>
  <si>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</si>
  <si>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</si>
  <si>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</si>
  <si>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</si>
  <si>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</si>
  <si>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</si>
  <si>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</si>
  <si>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</si>
  <si>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</si>
  <si>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</si>
  <si>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</si>
  <si>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</si>
  <si>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</si>
  <si>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</si>
  <si>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</si>
  <si>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</si>
  <si>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</si>
  <si>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</si>
  <si>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</si>
  <si>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</si>
  <si>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</si>
  <si>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</si>
  <si>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</si>
  <si>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</si>
  <si>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</si>
  <si>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</si>
  <si>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</si>
  <si>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</si>
  <si>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</si>
  <si>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</si>
  <si>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</si>
  <si>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</si>
  <si>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</si>
  <si>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</si>
  <si>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</si>
  <si>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</si>
  <si>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</si>
  <si>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</si>
  <si>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</si>
  <si>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</si>
  <si>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</si>
  <si>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</si>
  <si>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</si>
  <si>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</si>
  <si>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</si>
  <si>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</si>
  <si>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</si>
  <si>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</si>
  <si>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</si>
  <si>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</si>
  <si>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</si>
  <si>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</si>
  <si>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</si>
  <si>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</si>
  <si>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</si>
  <si>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</si>
  <si>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</si>
  <si>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</si>
  <si>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</si>
  <si>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</si>
  <si>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</si>
  <si>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</si>
  <si>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</si>
  <si>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</si>
  <si>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</si>
  <si>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</si>
  <si>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</si>
  <si>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</si>
  <si>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</si>
  <si>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</si>
  <si>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</si>
  <si>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</si>
  <si>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</si>
  <si>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</si>
  <si>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</si>
  <si>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</si>
  <si>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</si>
  <si>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</si>
  <si>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</si>
  <si>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</si>
  <si>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</si>
  <si>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</si>
  <si>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</si>
  <si>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</si>
  <si>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</si>
  <si>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</si>
  <si>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</si>
  <si>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</si>
  <si>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</si>
  <si>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</si>
  <si>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</si>
  <si>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</si>
  <si>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</si>
  <si>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</si>
  <si>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</si>
  <si>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</si>
  <si>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</si>
  <si>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</si>
  <si>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</si>
  <si>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</si>
  <si>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</si>
  <si>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</si>
  <si>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</si>
  <si>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</si>
  <si>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</si>
  <si>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</si>
  <si>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</si>
  <si>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</si>
  <si>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</si>
  <si>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</si>
  <si>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</si>
  <si>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</si>
  <si>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</si>
  <si>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</si>
  <si>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</si>
  <si>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</si>
  <si>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</si>
  <si>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</si>
  <si>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</si>
  <si>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</si>
  <si>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</si>
  <si>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</si>
  <si>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</si>
  <si>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</si>
  <si>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</si>
  <si>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</si>
  <si>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</si>
  <si>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</si>
  <si>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</si>
  <si>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</si>
  <si>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</si>
  <si>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</si>
  <si>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</si>
  <si>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</si>
  <si>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</si>
  <si>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</si>
  <si>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</si>
  <si>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</si>
  <si>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</si>
  <si>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</si>
  <si>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</si>
  <si>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</si>
  <si>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</si>
  <si>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</si>
  <si>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</si>
  <si>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</si>
  <si>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</si>
  <si>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</si>
  <si>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</si>
  <si>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</si>
  <si>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</si>
  <si>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</si>
  <si>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</si>
  <si>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</si>
  <si>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</si>
  <si>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</si>
  <si>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</si>
  <si>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</si>
  <si>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</si>
  <si>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</si>
  <si>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</si>
  <si>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</si>
  <si>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</si>
  <si>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</si>
  <si>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</si>
  <si>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</si>
  <si>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</si>
  <si>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</si>
  <si>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</si>
  <si>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</si>
  <si>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</si>
  <si>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</si>
  <si>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</si>
  <si>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</si>
  <si>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</si>
  <si>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</si>
  <si>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</si>
  <si>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</si>
  <si>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</si>
  <si>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</si>
  <si>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</si>
  <si>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</si>
  <si>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</si>
  <si>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</si>
  <si>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</si>
  <si>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</si>
  <si>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</si>
  <si>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</si>
  <si>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</si>
  <si>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</si>
  <si>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</si>
  <si>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</si>
  <si>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</si>
  <si>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</si>
  <si>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</si>
  <si>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</si>
  <si>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</si>
  <si>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</si>
  <si>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</si>
  <si>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</si>
  <si>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</si>
  <si>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</si>
  <si>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</si>
  <si>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</si>
  <si>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</si>
  <si>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</si>
  <si>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</si>
  <si>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</si>
  <si>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</si>
  <si>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</si>
  <si>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</si>
  <si>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</si>
  <si>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</si>
  <si>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</si>
  <si>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</si>
  <si>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</si>
  <si>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</si>
  <si>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</si>
  <si>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</si>
  <si>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</si>
  <si>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</si>
  <si>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</si>
  <si>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</si>
  <si>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</si>
  <si>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</si>
  <si>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</si>
  <si>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</si>
  <si>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</si>
  <si>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</si>
  <si>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</si>
  <si>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</si>
  <si>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</si>
  <si>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</si>
  <si>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</si>
  <si>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</si>
  <si>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</si>
  <si>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</si>
  <si>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</si>
  <si>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</si>
  <si>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</si>
  <si>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</si>
  <si>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</si>
  <si>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</si>
  <si>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</si>
  <si>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</si>
  <si>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</si>
  <si>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</si>
  <si>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</si>
  <si>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</si>
  <si>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</si>
  <si>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</si>
  <si>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</si>
  <si>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</si>
  <si>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</si>
  <si>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</si>
  <si>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</si>
  <si>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</si>
  <si>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</si>
  <si>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</si>
  <si>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</si>
  <si>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</si>
  <si>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</si>
  <si>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</si>
  <si>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</si>
  <si>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</si>
  <si>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</si>
  <si>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</si>
  <si>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</si>
  <si>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</si>
  <si>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</si>
  <si>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</si>
  <si>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</si>
  <si>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</si>
  <si>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</si>
  <si>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</si>
  <si>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</si>
  <si>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</si>
  <si>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</si>
  <si>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</si>
  <si>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</si>
  <si>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</si>
  <si>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</si>
  <si>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</si>
  <si>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</si>
  <si>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</si>
  <si>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</si>
  <si>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</si>
  <si>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</si>
  <si>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</si>
  <si>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</si>
  <si>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</si>
  <si>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</si>
  <si>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</si>
  <si>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</si>
  <si>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</si>
  <si>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</si>
  <si>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</si>
  <si>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</si>
  <si>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</si>
  <si>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</si>
  <si>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</si>
  <si>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</si>
  <si>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</si>
  <si>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</si>
  <si>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</si>
  <si>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</si>
  <si>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</si>
  <si>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</si>
  <si>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</si>
  <si>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</si>
  <si>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</si>
  <si>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</si>
  <si>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</si>
  <si>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</si>
  <si>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</si>
  <si>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</si>
  <si>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</si>
  <si>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</si>
  <si>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</si>
  <si>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</si>
  <si>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</si>
  <si>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</si>
  <si>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</si>
  <si>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</si>
  <si>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</si>
  <si>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</si>
  <si>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</si>
  <si>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</si>
  <si>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</si>
  <si>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</si>
  <si>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</si>
  <si>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</si>
  <si>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</si>
  <si>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</si>
  <si>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</si>
  <si>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</si>
  <si>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</si>
  <si>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</si>
  <si>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</si>
  <si>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</si>
  <si>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</si>
  <si>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</si>
  <si>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</si>
  <si>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</si>
  <si>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</si>
  <si>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</si>
  <si>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</si>
  <si>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</si>
  <si>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</si>
  <si>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</si>
  <si>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</si>
  <si>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</si>
  <si>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</si>
  <si>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</si>
  <si>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</si>
  <si>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</si>
  <si>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</si>
  <si>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</si>
  <si>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</si>
  <si>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</si>
  <si>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</si>
  <si>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</si>
  <si>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</si>
  <si>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</si>
  <si>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</si>
  <si>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</si>
  <si>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</si>
  <si>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</si>
  <si>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</si>
  <si>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</si>
  <si>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</si>
  <si>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</si>
  <si>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</si>
  <si>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</si>
  <si>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</si>
  <si>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</si>
  <si>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</si>
  <si>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</si>
  <si>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</si>
  <si>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</si>
  <si>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</si>
  <si>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</si>
  <si>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</si>
  <si>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</si>
  <si>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</si>
  <si>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</si>
  <si>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</si>
  <si>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</si>
  <si>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</si>
  <si>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</si>
  <si>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</si>
  <si>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</si>
  <si>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</si>
  <si>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</si>
  <si>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</si>
  <si>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</si>
  <si>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</si>
  <si>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</si>
  <si>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</si>
  <si>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</si>
  <si>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</si>
  <si>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</si>
  <si>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</si>
  <si>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</si>
  <si>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</si>
  <si>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</si>
  <si>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</si>
  <si>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</si>
  <si>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</si>
  <si>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</si>
  <si>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</si>
  <si>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</si>
  <si>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</si>
  <si>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</si>
  <si>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</si>
  <si>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</si>
  <si>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</si>
  <si>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</si>
  <si>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</si>
  <si>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</si>
  <si>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</si>
  <si>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</si>
  <si>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</si>
  <si>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</si>
  <si>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</si>
  <si>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</si>
  <si>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</si>
  <si>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</si>
  <si>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</si>
  <si>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</si>
  <si>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</si>
  <si>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</si>
  <si>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</si>
  <si>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</si>
  <si>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</si>
  <si>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</si>
  <si>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</si>
  <si>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</si>
  <si>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</si>
  <si>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</si>
  <si>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</si>
  <si>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</si>
  <si>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</si>
  <si>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</si>
  <si>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</si>
  <si>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</si>
  <si>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</si>
  <si>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</si>
  <si>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</si>
  <si>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</si>
  <si>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</si>
  <si>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</si>
  <si>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</si>
  <si>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</si>
  <si>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</si>
  <si>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</si>
  <si>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</si>
  <si>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</si>
  <si>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</si>
  <si>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</si>
  <si>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</si>
  <si>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</si>
  <si>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</si>
  <si>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</si>
  <si>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</si>
  <si>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</si>
  <si>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</si>
  <si>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</si>
  <si>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</si>
  <si>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</si>
  <si>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</si>
  <si>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</si>
  <si>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</si>
  <si>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</si>
  <si>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</si>
  <si>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</si>
  <si>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</si>
  <si>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</si>
  <si>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</si>
  <si>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</si>
  <si>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</si>
  <si>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</si>
  <si>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</si>
  <si>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</si>
  <si>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</si>
  <si>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</si>
  <si>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</si>
  <si>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</si>
  <si>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</si>
  <si>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</si>
  <si>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</si>
  <si>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</si>
  <si>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</si>
  <si>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</si>
  <si>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</si>
  <si>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</si>
  <si>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</si>
  <si>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</si>
  <si>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</si>
  <si>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</si>
  <si>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</si>
  <si>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</si>
  <si>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</si>
  <si>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</si>
  <si>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</si>
  <si>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</si>
  <si>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</si>
  <si>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</si>
  <si>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</si>
  <si>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</si>
  <si>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</si>
  <si>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</si>
  <si>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</si>
  <si>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</si>
  <si>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</si>
  <si>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</si>
  <si>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</si>
  <si>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</si>
  <si>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</si>
  <si>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</si>
  <si>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</si>
  <si>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</si>
  <si>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</si>
  <si>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</si>
  <si>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</si>
  <si>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</si>
  <si>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</si>
  <si>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</si>
  <si>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</si>
  <si>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</si>
  <si>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</si>
  <si>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</si>
  <si>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</si>
  <si>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</si>
  <si>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</si>
  <si>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</si>
  <si>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</si>
  <si>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</si>
  <si>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</si>
  <si>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</si>
  <si>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</si>
  <si>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</si>
  <si>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</si>
  <si>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</si>
  <si>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</si>
  <si>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</si>
  <si>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</si>
  <si>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</si>
  <si>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</si>
  <si>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</si>
  <si>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</si>
  <si>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</si>
  <si>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</si>
  <si>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</si>
  <si>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</si>
  <si>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</si>
  <si>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</si>
  <si>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</si>
  <si>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</si>
  <si>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</si>
  <si>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</si>
  <si>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</si>
  <si>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</si>
  <si>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</si>
  <si>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</si>
  <si>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</si>
  <si>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</si>
  <si>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</si>
  <si>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</si>
  <si>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</si>
  <si>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</si>
  <si>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</si>
  <si>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</si>
  <si>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</si>
  <si>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</si>
  <si>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</si>
  <si>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</si>
  <si>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</si>
  <si>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</si>
  <si>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</si>
  <si>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</si>
  <si>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</si>
  <si>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</si>
  <si>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</si>
  <si>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</si>
  <si>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</si>
  <si>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</si>
  <si>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</si>
  <si>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</si>
  <si>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</si>
  <si>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</si>
  <si>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</si>
  <si>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</si>
  <si>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</si>
  <si>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</si>
  <si>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</si>
  <si>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</si>
  <si>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</si>
  <si>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</si>
  <si>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</si>
  <si>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</si>
  <si>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</si>
  <si>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</si>
  <si>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</si>
  <si>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</si>
  <si>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</si>
  <si>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</si>
  <si>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</si>
  <si>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</si>
  <si>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</si>
  <si>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</si>
  <si>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</si>
  <si>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</si>
  <si>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</si>
  <si>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</si>
  <si>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</si>
  <si>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</si>
  <si>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</si>
  <si>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</si>
  <si>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</si>
  <si>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</si>
  <si>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</si>
  <si>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</si>
  <si>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</si>
  <si>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</si>
  <si>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</si>
  <si>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</si>
  <si>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</si>
  <si>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</si>
  <si>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</si>
  <si>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</si>
  <si>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</si>
  <si>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</si>
  <si>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</si>
  <si>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</si>
  <si>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</si>
  <si>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</si>
  <si>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</si>
  <si>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</si>
  <si>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</si>
  <si>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</si>
  <si>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</si>
  <si>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</si>
  <si>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</si>
  <si>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</si>
  <si>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</si>
  <si>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</si>
  <si>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</si>
  <si>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</si>
  <si>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</si>
  <si>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</si>
  <si>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</si>
  <si>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</si>
  <si>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</si>
  <si>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</si>
  <si>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</si>
  <si>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</si>
  <si>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</si>
  <si>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</si>
  <si>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</si>
  <si>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</si>
  <si>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</si>
  <si>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</si>
  <si>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</si>
  <si>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</si>
  <si>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</si>
  <si>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</si>
  <si>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</si>
  <si>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</si>
  <si>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</si>
  <si>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</si>
  <si>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</si>
  <si>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</si>
  <si>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</si>
  <si>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</si>
  <si>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</si>
  <si>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</si>
  <si>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</si>
  <si>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</si>
  <si>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</si>
  <si>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</si>
  <si>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</si>
  <si>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</si>
  <si>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</si>
  <si>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</si>
  <si>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</si>
  <si>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</si>
  <si>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</si>
  <si>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</si>
  <si>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</si>
  <si>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</si>
  <si>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</si>
  <si>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</si>
  <si>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</si>
  <si>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</si>
  <si>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</si>
  <si>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</si>
  <si>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</si>
  <si>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</si>
  <si>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</si>
  <si>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</si>
  <si>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</si>
  <si>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</si>
  <si>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</si>
  <si>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</si>
  <si>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</si>
  <si>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</si>
  <si>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</si>
  <si>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</si>
  <si>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</si>
  <si>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</si>
  <si>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</si>
  <si>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</si>
  <si>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</si>
  <si>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</si>
  <si>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</si>
  <si>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</si>
  <si>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</si>
  <si>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</si>
  <si>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</si>
  <si>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</si>
  <si>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</si>
  <si>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</si>
  <si>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</si>
  <si>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</si>
  <si>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</si>
  <si>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</si>
  <si>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</si>
  <si>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</si>
  <si>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</si>
  <si>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</si>
  <si>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</si>
  <si>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</si>
  <si>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</si>
  <si>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</si>
  <si>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</si>
  <si>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</si>
  <si>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</si>
  <si>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</si>
  <si>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</si>
  <si>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</si>
  <si>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</si>
  <si>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</si>
  <si>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</si>
  <si>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</si>
  <si>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</si>
  <si>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</si>
  <si>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</si>
  <si>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</si>
  <si>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</si>
  <si>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</si>
  <si>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</si>
  <si>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</si>
  <si>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</si>
  <si>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</si>
  <si>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</si>
  <si>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</si>
  <si>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</si>
  <si>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</si>
  <si>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</si>
  <si>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</si>
  <si>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</si>
  <si>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</si>
  <si>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</si>
  <si>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</si>
  <si>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</si>
  <si>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</si>
  <si>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</si>
  <si>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</si>
  <si>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</si>
  <si>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</si>
  <si>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</si>
  <si>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</si>
  <si>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</si>
  <si>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</si>
  <si>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</si>
  <si>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</si>
  <si>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</si>
  <si>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</si>
  <si>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</si>
  <si>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</si>
  <si>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</si>
  <si>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</si>
  <si>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</si>
  <si>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</si>
  <si>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</si>
  <si>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</si>
  <si>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</si>
  <si>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</si>
  <si>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</si>
  <si>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</si>
  <si>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</si>
  <si>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</si>
  <si>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</si>
  <si>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</si>
  <si>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</si>
  <si>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</si>
  <si>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</si>
  <si>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</si>
  <si>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</si>
  <si>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</si>
  <si>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</si>
  <si>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</si>
  <si>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</si>
  <si>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</si>
  <si>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</si>
  <si>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</si>
  <si>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</si>
  <si>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</si>
  <si>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</si>
  <si>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</si>
  <si>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</si>
  <si>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</si>
  <si>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</si>
  <si>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</si>
  <si>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</si>
  <si>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</si>
  <si>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</si>
  <si>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</si>
  <si>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</si>
  <si>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</si>
  <si>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</si>
  <si>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</si>
  <si>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</si>
  <si>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</si>
  <si>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</si>
  <si>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</si>
  <si>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</si>
  <si>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</si>
  <si>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</si>
  <si>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</si>
  <si>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</si>
  <si>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</si>
  <si>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</si>
  <si>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</si>
  <si>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</si>
  <si>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</si>
  <si>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</si>
  <si>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</si>
  <si>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</si>
  <si>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</si>
  <si>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</si>
  <si>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</si>
  <si>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</si>
  <si>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</si>
  <si>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</si>
  <si>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</si>
  <si>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</si>
  <si>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</si>
  <si>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</si>
  <si>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</si>
  <si>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</si>
  <si>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</si>
  <si>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</si>
  <si>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</si>
  <si>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</si>
  <si>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</si>
  <si>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</si>
  <si>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</si>
  <si>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</si>
  <si>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</si>
  <si>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</si>
  <si>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</si>
  <si>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</si>
  <si>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</si>
  <si>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</si>
  <si>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</si>
  <si>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</si>
  <si>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</si>
  <si>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</si>
  <si>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</si>
  <si>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</si>
  <si>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</si>
  <si>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</si>
  <si>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</si>
  <si>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</si>
  <si>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</si>
  <si>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</si>
  <si>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</si>
  <si>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</si>
  <si>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</si>
  <si>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</si>
  <si>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</si>
  <si>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</si>
  <si>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</si>
  <si>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</si>
  <si>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</si>
  <si>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</si>
  <si>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</si>
  <si>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</si>
  <si>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</si>
  <si>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</si>
  <si>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</si>
  <si>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</si>
  <si>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</si>
  <si>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</si>
  <si>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</si>
  <si>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</si>
  <si>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</si>
  <si>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</si>
  <si>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</si>
  <si>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</si>
  <si>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</si>
  <si>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</si>
  <si>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</si>
  <si>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</si>
  <si>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</si>
  <si>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</si>
  <si>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</si>
  <si>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</si>
  <si>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</si>
  <si>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</si>
  <si>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</si>
  <si>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</si>
  <si>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</si>
  <si>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</si>
  <si>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</si>
  <si>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</si>
  <si>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</si>
  <si>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</si>
  <si>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</si>
  <si>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</si>
  <si>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</si>
  <si>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</si>
  <si>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</si>
  <si>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</si>
  <si>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</si>
  <si>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</si>
  <si>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</si>
  <si>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</si>
  <si>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</si>
  <si>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</si>
  <si>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</si>
  <si>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</si>
  <si>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</si>
  <si>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</si>
  <si>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</si>
  <si>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</si>
  <si>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</si>
  <si>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</si>
  <si>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</si>
  <si>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</si>
  <si>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</si>
  <si>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</si>
  <si>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</si>
  <si>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</si>
  <si>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</si>
  <si>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</si>
  <si>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</si>
  <si>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</si>
  <si>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</si>
  <si>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</si>
  <si>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</si>
  <si>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</si>
  <si>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</si>
  <si>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</si>
  <si>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</si>
  <si>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</si>
  <si>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</si>
  <si>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</si>
  <si>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</si>
  <si>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</si>
  <si>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</si>
  <si>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</si>
  <si>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</si>
  <si>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</si>
  <si>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</si>
  <si>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</si>
  <si>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</si>
  <si>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</si>
  <si>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</si>
  <si>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</si>
  <si>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</si>
  <si>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</si>
  <si>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</si>
  <si>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</si>
  <si>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</si>
  <si>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</si>
  <si>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</si>
  <si>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</si>
  <si>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</si>
  <si>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</si>
  <si>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</si>
  <si>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</si>
  <si>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</si>
  <si>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</si>
  <si>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</si>
  <si>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</si>
  <si>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</si>
  <si>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</si>
  <si>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</si>
  <si>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</si>
  <si>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</si>
  <si>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</si>
  <si>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</si>
  <si>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</si>
  <si>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</si>
  <si>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</si>
  <si>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</si>
  <si>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</si>
  <si>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</si>
  <si>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</si>
  <si>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</si>
  <si>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</si>
  <si>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</si>
  <si>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</si>
  <si>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</si>
  <si>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</si>
  <si>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</si>
  <si>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</si>
  <si>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</si>
  <si>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</si>
  <si>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</si>
  <si>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</si>
  <si>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</si>
  <si>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</si>
  <si>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</si>
  <si>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</si>
  <si>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</si>
  <si>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</si>
  <si>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</si>
  <si>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</si>
  <si>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</si>
  <si>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</si>
  <si>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</si>
  <si>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</si>
  <si>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</si>
  <si>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</si>
  <si>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</si>
  <si>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</si>
  <si>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</si>
  <si>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</si>
  <si>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</si>
  <si>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</si>
  <si>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</si>
  <si>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</si>
  <si>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</si>
  <si>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</si>
  <si>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</si>
  <si>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</si>
  <si>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</si>
  <si>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</si>
  <si>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</si>
  <si>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</si>
  <si>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</si>
  <si>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</si>
  <si>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</si>
  <si>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</si>
  <si>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</si>
  <si>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</si>
  <si>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</si>
  <si>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</si>
  <si>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</si>
  <si>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</si>
  <si>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</si>
  <si>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</si>
  <si>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</si>
  <si>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</si>
  <si>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</si>
  <si>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</si>
  <si>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</si>
  <si>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</si>
  <si>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</si>
  <si>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</si>
  <si>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</si>
  <si>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</si>
  <si>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</si>
  <si>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</si>
  <si>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</si>
  <si>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</si>
  <si>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</si>
  <si>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</si>
  <si>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</si>
  <si>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</si>
  <si>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</si>
  <si>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</si>
  <si>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</si>
  <si>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</si>
  <si>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</si>
  <si>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</si>
  <si>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</si>
  <si>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</si>
  <si>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</si>
  <si>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</si>
  <si>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</si>
  <si>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</si>
  <si>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</si>
  <si>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</si>
  <si>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</si>
  <si>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</si>
  <si>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</si>
  <si>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</si>
  <si>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</si>
  <si>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</si>
  <si>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</si>
  <si>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</si>
  <si>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</si>
  <si>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</si>
  <si>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</si>
  <si>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</si>
  <si>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</si>
  <si>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</si>
  <si>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</si>
  <si>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</si>
  <si>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</si>
  <si>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</si>
  <si>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</si>
  <si>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</si>
  <si>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</si>
  <si>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</si>
  <si>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</si>
  <si>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</si>
  <si>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</si>
  <si>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</si>
  <si>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</si>
  <si>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</si>
  <si>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</si>
  <si>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</si>
  <si>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</si>
  <si>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</si>
  <si>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</si>
  <si>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</si>
  <si>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</si>
  <si>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</si>
  <si>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</si>
  <si>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</si>
  <si>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</si>
  <si>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</si>
  <si>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</si>
  <si>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</si>
  <si>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</si>
  <si>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</si>
  <si>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</si>
  <si>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</si>
  <si>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</si>
  <si>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</si>
  <si>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</si>
  <si>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</si>
  <si>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</si>
  <si>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</si>
  <si>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</si>
  <si>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</si>
  <si>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</si>
  <si>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</si>
  <si>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</si>
  <si>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</si>
  <si>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</si>
  <si>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</si>
  <si>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</si>
  <si>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</si>
  <si>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</si>
  <si>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</si>
  <si>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</si>
  <si>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</si>
  <si>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</si>
  <si>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</si>
  <si>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</si>
  <si>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</si>
  <si>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</si>
  <si>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</si>
  <si>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</si>
  <si>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</si>
  <si>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</si>
  <si>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</si>
  <si>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</si>
  <si>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</si>
  <si>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</si>
  <si>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</si>
  <si>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</si>
  <si>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</si>
  <si>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</si>
  <si>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</si>
  <si>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</si>
  <si>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</si>
  <si>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</si>
  <si>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</si>
  <si>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</si>
  <si>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</si>
  <si>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</si>
  <si>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</si>
  <si>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</si>
  <si>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</si>
  <si>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</si>
  <si>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</si>
  <si>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</si>
  <si>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</si>
  <si>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</si>
  <si>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</si>
  <si>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</si>
  <si>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</si>
  <si>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</si>
  <si>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</si>
  <si>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</si>
  <si>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</si>
  <si>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</si>
  <si>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</si>
  <si>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</si>
  <si>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</si>
  <si>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</si>
  <si>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</si>
  <si>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</si>
  <si>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</si>
  <si>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</si>
  <si>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</si>
  <si>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</si>
  <si>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</si>
  <si>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</si>
  <si>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</si>
  <si>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</si>
  <si>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</si>
  <si>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</si>
  <si>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</si>
  <si>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</si>
  <si>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</si>
  <si>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</si>
  <si>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</si>
  <si>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</si>
  <si>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</si>
  <si>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</si>
  <si>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</si>
  <si>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</si>
  <si>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</si>
  <si>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</si>
  <si>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</si>
  <si>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</si>
  <si>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</si>
  <si>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</si>
  <si>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</si>
  <si>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</si>
  <si>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</si>
  <si>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</si>
  <si>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</si>
  <si>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</si>
  <si>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</si>
  <si>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</si>
  <si>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</si>
  <si>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</si>
  <si>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</si>
  <si>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</si>
  <si>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</si>
  <si>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</si>
  <si>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</si>
  <si>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</si>
  <si>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</si>
  <si>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</si>
  <si>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</si>
  <si>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</si>
  <si>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</si>
  <si>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</si>
  <si>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</si>
  <si>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</si>
  <si>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</si>
  <si>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</si>
  <si>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</si>
  <si>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</si>
  <si>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</si>
  <si>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</si>
  <si>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</si>
  <si>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</si>
  <si>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</si>
  <si>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</si>
  <si>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</si>
  <si>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</si>
  <si>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</si>
  <si>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</si>
  <si>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</si>
  <si>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</si>
  <si>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</si>
  <si>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</si>
  <si>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</si>
  <si>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</si>
  <si>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</si>
  <si>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</si>
  <si>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</si>
  <si>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</si>
  <si>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</si>
  <si>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</si>
  <si>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</si>
  <si>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</si>
  <si>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</si>
  <si>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</si>
  <si>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</si>
  <si>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</si>
  <si>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</si>
  <si>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</si>
  <si>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</si>
  <si>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</si>
  <si>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</si>
  <si>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</si>
  <si>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</si>
  <si>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</si>
  <si>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</si>
  <si>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</si>
  <si>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</si>
  <si>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</si>
  <si>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</si>
  <si>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</si>
  <si>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</si>
  <si>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</si>
  <si>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</si>
  <si>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</si>
  <si>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</si>
  <si>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</si>
  <si>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</si>
  <si>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</si>
  <si>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</si>
  <si>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</si>
  <si>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</si>
  <si>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</si>
  <si>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</si>
  <si>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</si>
  <si>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</si>
  <si>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</si>
  <si>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</si>
  <si>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</si>
  <si>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</si>
  <si>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</si>
  <si>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</si>
  <si>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</si>
  <si>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</si>
  <si>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</si>
  <si>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</si>
  <si>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</si>
  <si>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</si>
  <si>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</si>
  <si>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</si>
  <si>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</si>
  <si>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</si>
  <si>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</si>
  <si>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</si>
  <si>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</si>
  <si>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</si>
  <si>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</si>
  <si>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</si>
  <si>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</si>
  <si>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</si>
  <si>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</si>
  <si>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</si>
  <si>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</si>
  <si>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</si>
  <si>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</si>
  <si>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</si>
  <si>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</si>
  <si>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</si>
  <si>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</si>
  <si>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</si>
  <si>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</si>
  <si>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</si>
  <si>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</si>
  <si>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</si>
  <si>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</si>
  <si>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</si>
  <si>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</si>
  <si>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</si>
  <si>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</si>
  <si>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</si>
  <si>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</si>
  <si>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</si>
  <si>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</si>
  <si>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</si>
  <si>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</si>
  <si>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</si>
  <si>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</si>
  <si>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</si>
  <si>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</si>
  <si>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</si>
  <si>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</si>
  <si>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</si>
  <si>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</si>
  <si>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</si>
  <si>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</si>
  <si>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</si>
  <si>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</si>
  <si>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</si>
  <si>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</si>
  <si>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</si>
  <si>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</si>
  <si>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</si>
  <si>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</si>
  <si>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</si>
  <si>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</si>
  <si>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</si>
  <si>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</si>
  <si>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</si>
  <si>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</si>
  <si>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</si>
  <si>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</si>
  <si>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</si>
  <si>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</si>
  <si>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</si>
  <si>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</si>
  <si>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</si>
  <si>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</si>
  <si>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</si>
  <si>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</si>
  <si>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</si>
  <si>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</si>
  <si>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</si>
  <si>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</si>
  <si>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</si>
  <si>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</si>
  <si>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</si>
  <si>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</si>
  <si>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</si>
  <si>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</si>
  <si>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</si>
  <si>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</si>
  <si>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</si>
  <si>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</si>
  <si>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</si>
  <si>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</si>
  <si>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</si>
  <si>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</si>
  <si>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</si>
  <si>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</si>
  <si>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</si>
  <si>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</si>
  <si>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</si>
  <si>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</si>
  <si>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</si>
  <si>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</si>
  <si>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</si>
  <si>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</si>
  <si>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</si>
  <si>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</si>
  <si>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</si>
  <si>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</si>
  <si>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</si>
  <si>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</si>
  <si>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</si>
  <si>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</si>
  <si>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</si>
  <si>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</si>
  <si>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</si>
  <si>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</si>
  <si>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</si>
  <si>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</si>
  <si>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</si>
  <si>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</si>
  <si>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</si>
  <si>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</si>
  <si>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</si>
  <si>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</si>
  <si>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</si>
  <si>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</si>
  <si>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</si>
  <si>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</si>
  <si>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</si>
  <si>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</si>
  <si>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</si>
  <si>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</si>
  <si>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</si>
  <si>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</si>
  <si>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</si>
  <si>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</si>
  <si>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</si>
  <si>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</si>
  <si>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</si>
  <si>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</si>
  <si>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</si>
  <si>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</si>
  <si>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</si>
  <si>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</si>
  <si>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</si>
  <si>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</si>
  <si>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</si>
  <si>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</si>
  <si>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</si>
  <si>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</si>
  <si>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</si>
  <si>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</si>
  <si>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</si>
  <si>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</si>
  <si>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</si>
  <si>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</si>
  <si>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</si>
  <si>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</si>
  <si>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</si>
  <si>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</si>
  <si>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</si>
  <si>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</si>
  <si>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</si>
  <si>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</si>
  <si>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</si>
  <si>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</si>
  <si>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</si>
  <si>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</si>
  <si>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</si>
  <si>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</si>
  <si>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</si>
  <si>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</si>
  <si>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</si>
  <si>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</si>
  <si>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</si>
  <si>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</si>
  <si>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</si>
  <si>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</si>
  <si>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</si>
  <si>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</si>
  <si>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</si>
  <si>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</si>
  <si>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</si>
  <si>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</si>
  <si>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</si>
  <si>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</si>
  <si>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</si>
  <si>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</si>
  <si>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</si>
  <si>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</si>
  <si>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</si>
  <si>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</si>
  <si>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</si>
  <si>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</si>
  <si>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</si>
  <si>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</si>
  <si>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</si>
  <si>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</si>
  <si>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</si>
  <si>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</si>
  <si>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</si>
  <si>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</si>
  <si>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</si>
  <si>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</si>
  <si>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</si>
  <si>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</si>
  <si>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</si>
  <si>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</si>
  <si>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</si>
  <si>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</si>
  <si>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</si>
  <si>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</si>
  <si>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</si>
  <si>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</si>
  <si>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</si>
  <si>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</si>
  <si>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</si>
  <si>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</si>
  <si>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</si>
  <si>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</si>
  <si>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</si>
  <si>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</si>
  <si>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</si>
  <si>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</si>
  <si>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</si>
  <si>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</si>
  <si>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</si>
  <si>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</si>
  <si>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</si>
  <si>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</si>
  <si>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</si>
  <si>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</si>
  <si>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</si>
  <si>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</si>
  <si>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</si>
  <si>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</si>
  <si>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</si>
  <si>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</si>
  <si>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</si>
  <si>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</si>
  <si>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</si>
  <si>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</si>
  <si>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</si>
  <si>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</si>
  <si>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</si>
  <si>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</si>
  <si>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</si>
  <si>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</si>
  <si>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</si>
  <si>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</si>
  <si>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</si>
  <si>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</si>
  <si>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</si>
  <si>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</si>
  <si>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</si>
  <si>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</si>
  <si>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</si>
  <si>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</si>
  <si>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</si>
  <si>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</si>
  <si>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</si>
  <si>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</si>
  <si>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</si>
  <si>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</si>
  <si>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</si>
  <si>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</si>
  <si>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</si>
  <si>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</si>
  <si>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</si>
  <si>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</si>
  <si>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</si>
  <si>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</si>
  <si>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</si>
  <si>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</si>
  <si>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</si>
  <si>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</si>
  <si>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</si>
  <si>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</si>
  <si>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</si>
  <si>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</si>
  <si>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</si>
  <si>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</si>
  <si>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</si>
  <si>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</si>
  <si>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</si>
  <si>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</si>
  <si>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</si>
  <si>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</si>
  <si>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</si>
  <si>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</si>
  <si>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</si>
  <si>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</si>
  <si>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</si>
  <si>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</si>
  <si>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</si>
  <si>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</si>
  <si>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</si>
  <si>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</si>
  <si>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</si>
  <si>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</si>
  <si>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</si>
  <si>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</si>
  <si>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</si>
  <si>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</si>
  <si>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</si>
  <si>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</si>
  <si>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</si>
  <si>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</si>
  <si>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</si>
  <si>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</si>
  <si>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</si>
  <si>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</si>
  <si>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</si>
  <si>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</si>
  <si>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</si>
  <si>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</si>
  <si>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</si>
  <si>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</si>
  <si>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</si>
  <si>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</si>
  <si>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</si>
  <si>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</si>
  <si>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</si>
  <si>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</si>
  <si>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</si>
  <si>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</si>
  <si>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</si>
  <si>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</si>
  <si>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</si>
  <si>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</si>
  <si>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</si>
  <si>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</si>
  <si>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</si>
  <si>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</si>
  <si>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</si>
  <si>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</si>
  <si>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</si>
  <si>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</si>
  <si>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</si>
  <si>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</si>
  <si>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</si>
  <si>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</si>
  <si>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</si>
  <si>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</si>
  <si>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</si>
  <si>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</si>
  <si>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</si>
  <si>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</si>
  <si>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</si>
  <si>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</si>
  <si>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</si>
  <si>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</si>
  <si>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</si>
  <si>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</si>
  <si>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</si>
  <si>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</si>
  <si>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</si>
  <si>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</si>
  <si>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</si>
  <si>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</si>
  <si>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</si>
  <si>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</si>
  <si>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</si>
  <si>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</si>
  <si>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</si>
  <si>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</si>
  <si>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</si>
  <si>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</si>
  <si>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</si>
  <si>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</si>
  <si>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</si>
  <si>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</si>
  <si>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</si>
  <si>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</si>
  <si>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</si>
  <si>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</si>
  <si>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</si>
  <si>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</si>
  <si>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</si>
  <si>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</si>
  <si>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</si>
  <si>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</si>
  <si>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</si>
  <si>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</si>
  <si>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</si>
  <si>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</si>
  <si>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</si>
  <si>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</si>
  <si>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</si>
  <si>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</si>
  <si>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</si>
  <si>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</si>
  <si>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</si>
  <si>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</si>
  <si>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</si>
  <si>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</si>
  <si>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</si>
  <si>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</si>
  <si>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</si>
  <si>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</si>
  <si>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</si>
  <si>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</si>
  <si>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</si>
  <si>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</si>
  <si>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</si>
  <si>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</si>
  <si>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</si>
  <si>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</si>
  <si>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</si>
  <si>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</si>
  <si>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</si>
  <si>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</si>
  <si>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</si>
  <si>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</si>
  <si>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</si>
  <si>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</si>
  <si>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</si>
  <si>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</si>
  <si>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</si>
  <si>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</si>
  <si>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</si>
  <si>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</si>
  <si>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</si>
  <si>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</si>
  <si>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</si>
  <si>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</si>
  <si>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</si>
  <si>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</si>
  <si>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</si>
  <si>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</si>
  <si>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</si>
  <si>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</si>
  <si>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</si>
  <si>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</si>
  <si>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</si>
  <si>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</si>
  <si>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</si>
  <si>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</si>
  <si>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</si>
  <si>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</si>
  <si>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</si>
  <si>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</si>
  <si>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</si>
  <si>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</si>
  <si>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</si>
  <si>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</si>
  <si>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</si>
  <si>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</si>
  <si>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</si>
  <si>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</si>
  <si>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</si>
  <si>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</si>
  <si>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</si>
  <si>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</si>
  <si>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</si>
  <si>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</si>
  <si>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</si>
  <si>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</si>
  <si>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</si>
  <si>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</si>
  <si>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</si>
  <si>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</si>
  <si>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</si>
  <si>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</si>
  <si>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</si>
  <si>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</si>
  <si>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</si>
  <si>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</si>
  <si>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</si>
  <si>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</si>
  <si>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</si>
  <si>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</si>
  <si>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</si>
  <si>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</si>
  <si>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</si>
  <si>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</si>
  <si>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</si>
  <si>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</si>
  <si>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</si>
  <si>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</si>
  <si>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</si>
  <si>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</si>
  <si>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</si>
  <si>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</si>
  <si>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</si>
  <si>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</si>
  <si>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</si>
  <si>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</si>
  <si>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</si>
  <si>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</si>
  <si>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</si>
  <si>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</si>
  <si>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</si>
  <si>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</si>
  <si>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</si>
  <si>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</si>
  <si>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</si>
  <si>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</si>
  <si>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</si>
  <si>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</si>
  <si>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</si>
  <si>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</si>
  <si>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</si>
  <si>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</si>
  <si>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</si>
  <si>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</si>
  <si>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</si>
  <si>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</si>
  <si>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</si>
  <si>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</si>
  <si>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</si>
  <si>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</si>
  <si>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</si>
  <si>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</si>
  <si>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</si>
  <si>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</si>
  <si>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</si>
  <si>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</si>
  <si>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</si>
  <si>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</si>
  <si>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</si>
  <si>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</si>
  <si>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</si>
  <si>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</si>
  <si>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</si>
  <si>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</si>
  <si>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</si>
  <si>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</si>
  <si>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</si>
  <si>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</si>
  <si>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</si>
  <si>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</si>
  <si>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</si>
  <si>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</si>
  <si>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</si>
  <si>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</si>
  <si>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</si>
  <si>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</si>
  <si>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</si>
  <si>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</si>
  <si>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</si>
  <si>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</si>
  <si>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</si>
  <si>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</si>
  <si>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</si>
  <si>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</si>
  <si>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</si>
  <si>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</si>
  <si>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</si>
  <si>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</si>
  <si>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</si>
  <si>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</si>
  <si>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</si>
  <si>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</si>
  <si>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</si>
  <si>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</si>
  <si>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</si>
  <si>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</si>
  <si>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</si>
  <si>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</si>
  <si>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</si>
  <si>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</si>
  <si>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</si>
  <si>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</si>
  <si>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</si>
  <si>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</si>
  <si>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</si>
  <si>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</si>
  <si>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</si>
  <si>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</si>
  <si>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</si>
  <si>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</si>
  <si>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</si>
  <si>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</si>
  <si>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</si>
  <si>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</si>
  <si>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</si>
  <si>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</si>
  <si>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</si>
  <si>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</si>
  <si>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</si>
  <si>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</si>
  <si>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</si>
  <si>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</si>
  <si>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</si>
  <si>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</si>
  <si>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</si>
  <si>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</si>
  <si>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</si>
  <si>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</si>
  <si>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</si>
  <si>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</si>
  <si>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</si>
  <si>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</si>
  <si>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</si>
  <si>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</si>
  <si>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</si>
  <si>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</si>
  <si>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</si>
  <si>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</si>
  <si>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</si>
  <si>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</si>
  <si>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</si>
  <si>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</si>
  <si>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</si>
  <si>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</si>
  <si>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</si>
  <si>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</si>
  <si>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</si>
  <si>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</si>
  <si>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</si>
  <si>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</si>
  <si>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</si>
  <si>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</si>
  <si>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</si>
  <si>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</si>
  <si>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</si>
  <si>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</si>
  <si>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</si>
  <si>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</si>
  <si>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</si>
  <si>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</si>
  <si>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</si>
  <si>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</si>
  <si>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</si>
  <si>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</si>
  <si>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</si>
  <si>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</si>
  <si>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</si>
  <si>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</si>
  <si>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</si>
  <si>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</si>
  <si>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</si>
  <si>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</si>
  <si>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</si>
  <si>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</si>
  <si>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</si>
  <si>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</si>
  <si>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</si>
  <si>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</si>
  <si>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</si>
  <si>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</si>
  <si>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</si>
  <si>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</si>
  <si>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</si>
  <si>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</si>
  <si>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</si>
  <si>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</si>
  <si>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</si>
  <si>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</si>
  <si>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</si>
  <si>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</si>
  <si>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</si>
  <si>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</si>
  <si>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</si>
  <si>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</si>
  <si>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</si>
  <si>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</si>
  <si>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</si>
  <si>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</si>
  <si>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</si>
  <si>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</si>
  <si>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</si>
  <si>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</si>
  <si>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</si>
  <si>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</si>
  <si>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</si>
  <si>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</si>
  <si>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</si>
  <si>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</si>
  <si>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</si>
  <si>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</si>
  <si>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</si>
  <si>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</si>
  <si>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</si>
  <si>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</si>
  <si>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</si>
  <si>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</si>
  <si>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</si>
  <si>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</si>
  <si>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</si>
  <si>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</si>
  <si>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</si>
  <si>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</si>
  <si>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</si>
  <si>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</si>
  <si>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</si>
  <si>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</si>
  <si>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</si>
  <si>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</si>
  <si>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</si>
  <si>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</si>
  <si>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</si>
  <si>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</si>
  <si>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</si>
  <si>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</si>
  <si>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</si>
  <si>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</si>
  <si>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</si>
  <si>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</si>
  <si>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</si>
  <si>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</si>
  <si>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</si>
  <si>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</si>
  <si>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</si>
  <si>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</si>
  <si>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</si>
  <si>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</si>
  <si>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</si>
  <si>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</si>
  <si>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</si>
  <si>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</si>
  <si>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</si>
  <si>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</si>
  <si>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</si>
  <si>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</si>
  <si>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</si>
  <si>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</si>
  <si>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</si>
  <si>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</si>
  <si>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</si>
  <si>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</si>
  <si>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</si>
  <si>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</si>
  <si>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</si>
  <si>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</si>
  <si>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</si>
  <si>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</si>
  <si>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</si>
  <si>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</si>
  <si>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</si>
  <si>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</si>
  <si>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</si>
  <si>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</si>
  <si>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</si>
  <si>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</si>
  <si>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</si>
  <si>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</si>
  <si>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</si>
  <si>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</si>
  <si>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</si>
  <si>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</si>
  <si>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</si>
  <si>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</si>
  <si>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</si>
  <si>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</si>
  <si>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</si>
  <si>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</si>
  <si>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</si>
  <si>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</si>
  <si>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</si>
  <si>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</si>
  <si>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</si>
  <si>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</si>
  <si>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</si>
  <si>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</si>
  <si>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</si>
  <si>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</si>
  <si>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</si>
  <si>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</si>
  <si>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</si>
  <si>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</si>
  <si>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</si>
  <si>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</si>
  <si>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</si>
  <si>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</si>
  <si>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</si>
  <si>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</si>
  <si>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</si>
  <si>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</si>
  <si>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</si>
  <si>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</si>
  <si>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</si>
  <si>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</si>
  <si>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</si>
  <si>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</si>
  <si>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</si>
  <si>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</si>
  <si>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</si>
  <si>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</si>
  <si>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</si>
  <si>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</si>
  <si>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</si>
  <si>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</si>
  <si>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</si>
  <si>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</si>
  <si>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</si>
  <si>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</si>
  <si>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</si>
  <si>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</si>
  <si>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</si>
  <si>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</si>
  <si>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</si>
  <si>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</si>
  <si>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</si>
  <si>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</si>
  <si>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</si>
  <si>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</si>
  <si>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</si>
  <si>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</si>
  <si>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</si>
  <si>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</si>
  <si>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</si>
  <si>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</si>
  <si>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</si>
  <si>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</si>
  <si>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</si>
  <si>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</si>
  <si>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</si>
  <si>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</si>
  <si>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</si>
  <si>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</si>
  <si>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</si>
  <si>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</si>
  <si>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</si>
  <si>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</si>
  <si>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</si>
  <si>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</si>
  <si>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</si>
  <si>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</si>
  <si>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</si>
  <si>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</si>
  <si>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</si>
  <si>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</si>
  <si>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</si>
  <si>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</si>
  <si>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</si>
  <si>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</si>
  <si>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</si>
  <si>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</si>
  <si>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</si>
  <si>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</si>
  <si>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</si>
  <si>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</si>
  <si>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</si>
  <si>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</si>
  <si>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</si>
  <si>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</si>
  <si>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</si>
  <si>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</si>
  <si>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</si>
  <si>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</si>
  <si>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</si>
  <si>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</si>
  <si>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</si>
  <si>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</si>
  <si>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</si>
  <si>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</si>
  <si>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</si>
  <si>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</si>
  <si>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</si>
  <si>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</si>
  <si>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</si>
  <si>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</si>
  <si>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</si>
  <si>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</si>
  <si>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</si>
  <si>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</si>
  <si>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</si>
  <si>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</si>
  <si>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</si>
  <si>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</si>
  <si>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</si>
  <si>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</si>
  <si>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</si>
  <si>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</si>
  <si>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</si>
  <si>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</si>
  <si>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</si>
  <si>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</si>
  <si>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</si>
  <si>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</si>
  <si>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</si>
  <si>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</si>
  <si>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</si>
  <si>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</si>
  <si>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</si>
  <si>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</si>
  <si>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</si>
  <si>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</si>
  <si>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</si>
  <si>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</si>
  <si>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</si>
  <si>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</si>
  <si>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</si>
  <si>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</si>
  <si>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</si>
  <si>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</si>
  <si>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</si>
  <si>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</si>
  <si>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</si>
  <si>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</si>
  <si>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</si>
  <si>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</si>
  <si>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</si>
  <si>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</si>
  <si>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</si>
  <si>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</si>
  <si>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</si>
  <si>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</si>
  <si>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</si>
  <si>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</si>
  <si>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</si>
  <si>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</si>
  <si>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</si>
  <si>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</si>
  <si>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</si>
  <si>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</si>
  <si>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</si>
  <si>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</si>
  <si>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</si>
  <si>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</si>
  <si>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</si>
  <si>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</si>
  <si>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</si>
  <si>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</si>
  <si>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</si>
  <si>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</si>
  <si>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</si>
  <si>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</si>
  <si>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</si>
  <si>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</si>
  <si>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</si>
  <si>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</si>
  <si>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</si>
  <si>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</si>
  <si>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</si>
  <si>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</si>
  <si>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</si>
  <si>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</si>
  <si>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</si>
  <si>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</si>
  <si>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</si>
  <si>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</si>
  <si>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</si>
  <si>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</si>
  <si>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</si>
  <si>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</si>
  <si>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</si>
  <si>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</si>
  <si>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</si>
  <si>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</si>
  <si>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</si>
  <si>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</si>
  <si>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</si>
  <si>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</si>
  <si>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</si>
  <si>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</si>
  <si>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</si>
  <si>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</si>
  <si>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</si>
  <si>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</si>
  <si>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</si>
  <si>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</si>
  <si>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</si>
  <si>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</si>
  <si>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</si>
  <si>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</si>
  <si>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</si>
  <si>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</si>
  <si>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</si>
  <si>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</si>
  <si>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</si>
  <si>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</si>
  <si>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</si>
  <si>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</si>
  <si>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</si>
  <si>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</si>
  <si>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</si>
  <si>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</si>
  <si>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</si>
  <si>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</si>
  <si>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</si>
  <si>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</si>
  <si>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</si>
  <si>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</si>
  <si>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</si>
  <si>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</si>
  <si>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</si>
  <si>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</si>
  <si>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</si>
  <si>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</si>
  <si>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</si>
  <si>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</si>
  <si>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</si>
  <si>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</si>
  <si>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</si>
  <si>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</si>
  <si>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</si>
  <si>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</si>
  <si>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</si>
  <si>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</si>
  <si>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</si>
  <si>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</si>
  <si>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</si>
  <si>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</si>
  <si>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</si>
  <si>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</si>
  <si>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</si>
  <si>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</si>
  <si>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</si>
  <si>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</si>
  <si>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</si>
  <si>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</si>
  <si>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</si>
  <si>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</si>
  <si>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</si>
  <si>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</si>
  <si>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</si>
  <si>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</si>
  <si>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</si>
  <si>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</si>
  <si>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</si>
  <si>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</si>
  <si>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</si>
  <si>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</si>
  <si>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</si>
  <si>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</si>
  <si>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</si>
  <si>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</si>
  <si>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</si>
  <si>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</si>
  <si>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</si>
  <si>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</si>
  <si>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</si>
  <si>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</si>
  <si>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</si>
  <si>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</si>
  <si>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</si>
  <si>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</si>
  <si>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</si>
  <si>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</si>
  <si>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</si>
  <si>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</si>
  <si>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</si>
  <si>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</si>
  <si>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</si>
  <si>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</si>
  <si>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</si>
  <si>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</si>
  <si>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</si>
  <si>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</si>
  <si>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</si>
  <si>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</si>
  <si>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</si>
  <si>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</si>
  <si>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</si>
  <si>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</si>
  <si>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</si>
  <si>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</si>
  <si>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</si>
  <si>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</si>
  <si>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</si>
  <si>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</si>
  <si>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</si>
  <si>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</si>
  <si>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</si>
  <si>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</si>
  <si>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</si>
  <si>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</si>
  <si>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</si>
  <si>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</si>
  <si>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</si>
  <si>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</si>
  <si>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</si>
  <si>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</si>
  <si>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</si>
  <si>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</si>
  <si>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</si>
  <si>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</si>
  <si>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</si>
  <si>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</si>
  <si>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</si>
  <si>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</si>
  <si>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</si>
  <si>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</si>
  <si>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</si>
  <si>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</si>
  <si>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</si>
  <si>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</si>
  <si>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</si>
  <si>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</si>
  <si>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</si>
  <si>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</si>
  <si>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</si>
  <si>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</si>
  <si>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</si>
  <si>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</si>
  <si>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</si>
  <si>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</si>
  <si>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</si>
  <si>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</si>
  <si>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</si>
  <si>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</si>
  <si>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</si>
  <si>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</si>
  <si>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</si>
  <si>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</si>
  <si>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</si>
  <si>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</si>
  <si>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</si>
  <si>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</si>
  <si>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</si>
  <si>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</si>
  <si>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</si>
  <si>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</si>
  <si>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</si>
  <si>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</si>
  <si>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</si>
  <si>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</si>
  <si>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</si>
  <si>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</si>
  <si>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</si>
  <si>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</si>
  <si>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</si>
  <si>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</si>
  <si>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</si>
  <si>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</si>
  <si>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</si>
  <si>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</si>
  <si>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</si>
  <si>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</si>
  <si>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</si>
  <si>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</si>
  <si>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</si>
  <si>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</si>
  <si>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</si>
  <si>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</si>
  <si>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</si>
  <si>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</si>
  <si>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</si>
  <si>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</si>
  <si>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</si>
  <si>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</si>
  <si>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</si>
  <si>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</si>
  <si>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</si>
  <si>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</si>
  <si>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</si>
  <si>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</si>
  <si>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</si>
  <si>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</si>
  <si>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</si>
  <si>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</si>
  <si>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</si>
  <si>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</si>
  <si>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</si>
  <si>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</si>
  <si>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</si>
  <si>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</si>
  <si>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</si>
  <si>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</si>
  <si>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</si>
  <si>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</si>
  <si>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</si>
  <si>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</si>
  <si>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</si>
  <si>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</si>
  <si>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</si>
  <si>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</si>
  <si>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</si>
  <si>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</si>
  <si>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</si>
  <si>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</si>
  <si>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</si>
  <si>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</si>
  <si>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</si>
  <si>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</si>
  <si>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</si>
  <si>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</si>
  <si>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</si>
  <si>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</si>
  <si>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</si>
  <si>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</si>
  <si>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</si>
  <si>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</si>
  <si>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</si>
  <si>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</si>
  <si>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</si>
  <si>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</si>
  <si>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</si>
  <si>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</si>
  <si>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</si>
  <si>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</si>
  <si>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</si>
  <si>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</si>
  <si>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</si>
  <si>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</si>
  <si>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</si>
  <si>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</si>
  <si>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</si>
  <si>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</si>
  <si>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</si>
  <si>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</si>
  <si>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</si>
  <si>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</si>
  <si>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</si>
  <si>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</si>
  <si>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</si>
  <si>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</si>
  <si>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</si>
  <si>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</si>
  <si>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</si>
  <si>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</si>
  <si>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</si>
  <si>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</si>
  <si>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</si>
  <si>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</si>
  <si>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</si>
  <si>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</si>
  <si>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</si>
  <si>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</si>
  <si>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</si>
  <si>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</si>
  <si>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</si>
  <si>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</si>
  <si>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</si>
  <si>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</si>
  <si>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</si>
  <si>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</si>
  <si>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</si>
  <si>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</si>
  <si>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</si>
  <si>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</si>
  <si>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</si>
  <si>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</si>
  <si>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</si>
  <si>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</si>
  <si>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</si>
  <si>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</si>
  <si>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</si>
  <si>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</si>
  <si>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</si>
  <si>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</si>
  <si>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</si>
  <si>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</si>
  <si>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</si>
  <si>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</si>
  <si>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</si>
  <si>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</si>
  <si>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</si>
  <si>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</si>
  <si>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</si>
  <si>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</si>
  <si>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</si>
  <si>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</si>
  <si>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</si>
  <si>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</si>
  <si>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</si>
  <si>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</si>
  <si>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</si>
  <si>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</si>
  <si>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</si>
  <si>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</si>
  <si>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</si>
  <si>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</si>
  <si>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</si>
  <si>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</si>
  <si>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</si>
  <si>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</si>
  <si>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</si>
  <si>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</si>
  <si>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</si>
  <si>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</si>
  <si>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</si>
  <si>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</si>
  <si>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</si>
  <si>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</si>
  <si>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</si>
  <si>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</si>
  <si>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</si>
  <si>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</si>
  <si>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</si>
  <si>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</si>
  <si>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</si>
  <si>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</si>
  <si>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</si>
  <si>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</si>
  <si>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</si>
  <si>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</si>
  <si>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</si>
  <si>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</si>
  <si>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</si>
  <si>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</si>
  <si>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</si>
  <si>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</si>
  <si>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</si>
  <si>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</si>
  <si>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</si>
  <si>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</si>
  <si>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</si>
  <si>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</si>
  <si>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</si>
  <si>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</si>
  <si>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</si>
  <si>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</si>
  <si>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</si>
  <si>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</si>
  <si>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</si>
  <si>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</si>
  <si>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</si>
  <si>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</si>
  <si>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</si>
  <si>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</si>
  <si>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</si>
  <si>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</si>
  <si>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</si>
  <si>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</si>
  <si>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</si>
  <si>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</si>
  <si>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</si>
  <si>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</si>
  <si>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</si>
  <si>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</si>
  <si>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</si>
  <si>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</si>
  <si>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</si>
  <si>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</si>
  <si>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</si>
  <si>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</si>
  <si>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</si>
  <si>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</si>
  <si>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</si>
  <si>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</si>
  <si>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</si>
  <si>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</si>
  <si>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</si>
  <si>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</si>
  <si>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</si>
  <si>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</si>
  <si>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</si>
  <si>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</si>
  <si>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</si>
  <si>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</si>
  <si>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</si>
  <si>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</si>
  <si>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</si>
  <si>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</si>
  <si>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</si>
  <si>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</si>
  <si>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</si>
  <si>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</si>
  <si>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</si>
  <si>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</si>
  <si>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</si>
  <si>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</si>
  <si>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</si>
  <si>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</si>
  <si>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</si>
  <si>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</si>
  <si>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</si>
  <si>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</si>
  <si>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</si>
  <si>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</si>
  <si>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</si>
  <si>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</si>
  <si>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</si>
  <si>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</si>
  <si>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</si>
  <si>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</si>
  <si>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</si>
  <si>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</si>
  <si>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</si>
  <si>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</si>
  <si>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</si>
  <si>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</si>
  <si>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</si>
  <si>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</si>
  <si>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</si>
  <si>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</si>
  <si>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</si>
  <si>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</si>
  <si>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</si>
  <si>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</si>
  <si>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</si>
  <si>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</si>
  <si>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</si>
  <si>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</si>
  <si>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</si>
  <si>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</si>
  <si>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</si>
  <si>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</si>
  <si>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</si>
  <si>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</si>
  <si>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</si>
  <si>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</si>
  <si>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</si>
  <si>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</si>
  <si>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</si>
  <si>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</si>
  <si>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</si>
  <si>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</si>
  <si>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</si>
  <si>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</si>
  <si>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</si>
  <si>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</si>
  <si>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</si>
  <si>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</si>
  <si>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</si>
  <si>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</si>
  <si>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</si>
  <si>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</si>
  <si>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</si>
  <si>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</si>
  <si>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</si>
  <si>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</si>
  <si>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</si>
  <si>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</si>
  <si>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</si>
  <si>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</si>
  <si>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</si>
  <si>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</si>
  <si>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</si>
  <si>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</si>
  <si>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</si>
  <si>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</si>
  <si>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</si>
  <si>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</si>
  <si>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</si>
  <si>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</si>
  <si>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</si>
  <si>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</si>
  <si>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</si>
  <si>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</si>
  <si>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</si>
  <si>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</si>
  <si>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</si>
  <si>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</si>
  <si>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</si>
  <si>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</si>
  <si>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</si>
  <si>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</si>
  <si>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</si>
  <si>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</si>
  <si>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</si>
  <si>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</si>
  <si>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</si>
  <si>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</si>
  <si>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</si>
  <si>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</si>
  <si>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</si>
  <si>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</si>
  <si>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</si>
  <si>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</si>
  <si>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</si>
  <si>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</si>
  <si>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</si>
  <si>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</si>
  <si>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</si>
  <si>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</si>
  <si>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</si>
  <si>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</si>
  <si>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</si>
  <si>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</si>
  <si>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</si>
  <si>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</si>
  <si>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</si>
  <si>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</si>
  <si>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</si>
  <si>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</si>
  <si>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</si>
  <si>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</si>
  <si>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</si>
  <si>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</si>
  <si>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</si>
  <si>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</si>
  <si>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</si>
  <si>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</si>
  <si>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</si>
  <si>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</si>
  <si>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</si>
  <si>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</si>
  <si>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</si>
  <si>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</si>
  <si>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</si>
  <si>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</si>
  <si>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</si>
  <si>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</si>
  <si>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</si>
  <si>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</si>
  <si>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</si>
  <si>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</si>
  <si>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</si>
  <si>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</si>
  <si>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</si>
  <si>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</si>
  <si>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</si>
  <si>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</si>
  <si>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</si>
  <si>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</si>
  <si>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</si>
  <si>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</si>
  <si>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</si>
  <si>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</si>
  <si>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</si>
  <si>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</si>
  <si>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</si>
  <si>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</si>
  <si>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</si>
  <si>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</si>
  <si>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</si>
  <si>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</si>
  <si>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</si>
  <si>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</si>
  <si>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</si>
  <si>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</si>
  <si>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</si>
  <si>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</si>
  <si>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</si>
  <si>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</si>
  <si>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</si>
  <si>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</si>
  <si>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</si>
  <si>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</si>
  <si>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</si>
  <si>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</si>
  <si>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</si>
  <si>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</si>
  <si>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</si>
  <si>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</si>
  <si>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</si>
  <si>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</si>
  <si>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</si>
  <si>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</si>
  <si>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</si>
  <si>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</si>
  <si>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</si>
  <si>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</si>
  <si>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</si>
  <si>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</si>
  <si>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</si>
  <si>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</si>
  <si>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</si>
  <si>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</si>
  <si>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</si>
  <si>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</si>
  <si>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</si>
  <si>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</si>
  <si>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</si>
  <si>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</si>
  <si>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</si>
  <si>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</si>
  <si>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</si>
  <si>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</si>
  <si>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</si>
  <si>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</si>
  <si>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</si>
  <si>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</si>
  <si>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</si>
  <si>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</si>
  <si>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</si>
  <si>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</si>
  <si>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</si>
  <si>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</si>
  <si>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</si>
  <si>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</si>
  <si>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</si>
  <si>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</si>
  <si>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</si>
  <si>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</si>
  <si>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</si>
  <si>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</si>
  <si>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</si>
  <si>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</si>
  <si>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</si>
  <si>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</si>
  <si>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</si>
  <si>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</si>
  <si>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</si>
  <si>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</si>
  <si>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</si>
  <si>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</si>
  <si>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</si>
  <si>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</si>
  <si>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</si>
  <si>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</si>
  <si>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</si>
  <si>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</si>
  <si>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</si>
  <si>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</si>
  <si>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</si>
  <si>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</si>
  <si>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</si>
  <si>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</si>
  <si>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</si>
  <si>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</si>
  <si>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</si>
  <si>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</si>
  <si>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</si>
  <si>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</si>
  <si>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</si>
  <si>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</si>
  <si>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</si>
  <si>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</si>
  <si>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</si>
  <si>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</si>
  <si>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</si>
  <si>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</si>
  <si>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</si>
  <si>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</si>
  <si>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</si>
  <si>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</si>
  <si>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</si>
  <si>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</si>
  <si>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</si>
  <si>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</si>
  <si>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</si>
  <si>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</si>
  <si>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</si>
  <si>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</si>
  <si>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</si>
  <si>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</si>
  <si>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</si>
  <si>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</si>
  <si>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</si>
  <si>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</si>
  <si>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</si>
  <si>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</si>
  <si>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</si>
  <si>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</si>
  <si>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</si>
  <si>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</si>
  <si>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</si>
  <si>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</si>
  <si>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</si>
  <si>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</si>
  <si>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</si>
  <si>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</si>
  <si>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</si>
  <si>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</si>
  <si>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</si>
  <si>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</si>
  <si>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</si>
  <si>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</si>
  <si>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</si>
  <si>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</si>
  <si>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</si>
  <si>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</si>
  <si>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</si>
  <si>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</si>
  <si>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</si>
  <si>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</si>
  <si>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</si>
  <si>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</si>
  <si>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</si>
  <si>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</si>
  <si>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</si>
  <si>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</si>
  <si>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</si>
  <si>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</si>
  <si>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</si>
  <si>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</si>
  <si>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</si>
  <si>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</si>
  <si>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</si>
  <si>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</si>
  <si>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</si>
  <si>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</si>
  <si>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</si>
  <si>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</si>
  <si>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</si>
  <si>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</si>
  <si>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</si>
  <si>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</si>
  <si>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</si>
  <si>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</si>
  <si>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</si>
  <si>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</si>
  <si>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</si>
  <si>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</si>
  <si>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</si>
  <si>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</si>
  <si>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</si>
  <si>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</si>
  <si>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</si>
  <si>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</si>
  <si>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</si>
  <si>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</si>
  <si>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</si>
  <si>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</si>
  <si>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</si>
  <si>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</si>
  <si>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</si>
  <si>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</si>
  <si>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</si>
  <si>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</si>
  <si>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</si>
  <si>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</si>
  <si>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</si>
  <si>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</si>
  <si>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</si>
  <si>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</si>
  <si>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</si>
  <si>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</si>
  <si>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</si>
  <si>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</si>
  <si>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</si>
  <si>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</si>
  <si>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</si>
  <si>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</si>
  <si>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</si>
  <si>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</si>
  <si>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</si>
  <si>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</si>
  <si>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</si>
  <si>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</si>
  <si>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</si>
  <si>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</si>
  <si>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</si>
  <si>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</si>
  <si>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</si>
  <si>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</si>
  <si>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</si>
  <si>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</si>
  <si>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</si>
  <si>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</si>
  <si>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</si>
  <si>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</si>
  <si>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</si>
  <si>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</si>
  <si>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</si>
  <si>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</si>
  <si>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</si>
  <si>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</si>
  <si>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</si>
  <si>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</si>
  <si>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</si>
  <si>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</si>
  <si>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</si>
  <si>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</si>
  <si>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</si>
  <si>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</si>
  <si>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</si>
  <si>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</si>
  <si>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</si>
  <si>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</si>
  <si>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</si>
  <si>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</si>
  <si>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</si>
  <si>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</si>
  <si>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</si>
  <si>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</si>
  <si>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</si>
  <si>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</si>
  <si>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</si>
  <si>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</si>
  <si>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</si>
  <si>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</si>
  <si>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</si>
  <si>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</si>
  <si>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</si>
  <si>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</si>
  <si>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</si>
  <si>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</si>
  <si>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</si>
  <si>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</si>
  <si>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</si>
  <si>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</si>
  <si>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</si>
  <si>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</si>
  <si>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</si>
  <si>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</si>
  <si>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</si>
  <si>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</si>
  <si>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</si>
  <si>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</si>
  <si>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</si>
  <si>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</si>
  <si>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</si>
  <si>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</si>
  <si>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</si>
  <si>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</si>
  <si>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</si>
  <si>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</si>
  <si>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</si>
  <si>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</si>
  <si>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</si>
  <si>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</si>
  <si>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</si>
  <si>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</si>
  <si>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</si>
  <si>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</si>
  <si>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</si>
  <si>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</si>
  <si>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</si>
  <si>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</si>
  <si>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</si>
  <si>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</si>
  <si>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</si>
  <si>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</si>
  <si>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</si>
  <si>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</si>
  <si>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</si>
  <si>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</si>
  <si>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</si>
  <si>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</si>
  <si>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</si>
  <si>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</si>
  <si>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</si>
  <si>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</si>
  <si>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</si>
  <si>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</si>
  <si>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</si>
  <si>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</si>
  <si>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</si>
  <si>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</si>
  <si>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</si>
  <si>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</si>
  <si>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</si>
  <si>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</si>
  <si>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</si>
  <si>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</si>
  <si>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</si>
  <si>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</si>
  <si>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</si>
  <si>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</si>
  <si>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</si>
  <si>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</si>
  <si>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</si>
  <si>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</si>
  <si>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</si>
  <si>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</si>
  <si>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</si>
  <si>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</si>
  <si>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</si>
  <si>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</si>
  <si>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</si>
  <si>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</si>
  <si>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</si>
  <si>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</si>
  <si>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</si>
  <si>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</si>
  <si>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</si>
  <si>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</si>
  <si>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</si>
  <si>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</si>
  <si>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</si>
  <si>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</si>
  <si>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</si>
  <si>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</si>
  <si>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</si>
  <si>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</si>
  <si>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</si>
  <si>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</si>
  <si>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</si>
  <si>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</si>
  <si>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</si>
  <si>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</si>
  <si>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</si>
  <si>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</si>
  <si>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</si>
  <si>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</si>
  <si>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</si>
  <si>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</si>
  <si>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</si>
  <si>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</si>
  <si>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</si>
  <si>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</si>
  <si>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</si>
  <si>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</si>
  <si>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</si>
  <si>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</si>
  <si>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</si>
  <si>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</si>
  <si>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</si>
  <si>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</si>
  <si>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</si>
  <si>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</si>
  <si>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</si>
  <si>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</si>
  <si>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</si>
  <si>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</si>
  <si>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</si>
  <si>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</si>
  <si>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</si>
  <si>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</si>
  <si>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</si>
  <si>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</si>
  <si>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</si>
  <si>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</si>
  <si>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</si>
  <si>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</si>
  <si>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</si>
  <si>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</si>
  <si>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</si>
  <si>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</si>
  <si>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</si>
  <si>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</si>
  <si>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</si>
  <si>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</si>
  <si>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</si>
  <si>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</si>
  <si>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</si>
  <si>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</si>
  <si>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</si>
  <si>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</si>
  <si>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</si>
  <si>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</si>
  <si>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</si>
  <si>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</si>
  <si>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</si>
  <si>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</si>
  <si>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</si>
  <si>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</si>
  <si>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</si>
  <si>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</si>
  <si>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</si>
  <si>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</si>
  <si>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</si>
  <si>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</si>
  <si>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</si>
  <si>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</si>
  <si>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</si>
  <si>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</si>
  <si>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</si>
  <si>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</si>
  <si>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</si>
  <si>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</si>
  <si>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</si>
  <si>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</si>
  <si>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</si>
  <si>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</si>
  <si>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</si>
  <si>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</si>
  <si>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</si>
  <si>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</si>
  <si>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</si>
  <si>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</si>
  <si>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</si>
  <si>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</si>
  <si>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</si>
  <si>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</si>
  <si>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</si>
  <si>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</si>
  <si>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</si>
  <si>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</si>
  <si>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</si>
  <si>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</si>
  <si>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</si>
  <si>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</si>
  <si>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</si>
  <si>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</si>
  <si>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</si>
  <si>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</si>
  <si>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</si>
  <si>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</si>
  <si>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</si>
  <si>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</si>
  <si>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</si>
  <si>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</si>
  <si>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</si>
  <si>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</si>
  <si>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</si>
  <si>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</si>
  <si>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</si>
  <si>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</si>
  <si>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</si>
  <si>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</si>
  <si>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</si>
  <si>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</si>
  <si>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</si>
  <si>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</si>
  <si>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</si>
  <si>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</si>
  <si>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</si>
  <si>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</si>
  <si>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</si>
  <si>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</si>
  <si>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</si>
  <si>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</si>
  <si>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</si>
  <si>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</si>
  <si>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</si>
  <si>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</si>
  <si>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</si>
  <si>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</si>
  <si>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</si>
  <si>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</si>
  <si>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</si>
  <si>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</si>
  <si>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</si>
  <si>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</si>
  <si>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</si>
  <si>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</si>
  <si>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</si>
  <si>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</si>
  <si>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</si>
  <si>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</si>
  <si>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</si>
  <si>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</si>
  <si>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</si>
  <si>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</si>
  <si>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</si>
  <si>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</si>
  <si>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</si>
  <si>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</si>
  <si>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</si>
  <si>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</si>
  <si>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</si>
  <si>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</si>
  <si>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</si>
  <si>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</si>
  <si>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</si>
  <si>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</si>
  <si>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</si>
  <si>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</si>
  <si>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</si>
  <si>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</si>
  <si>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</si>
  <si>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</si>
  <si>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</si>
  <si>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</si>
  <si>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</si>
  <si>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</si>
  <si>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</si>
  <si>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</si>
  <si>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</si>
  <si>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</si>
  <si>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</si>
  <si>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</si>
  <si>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</si>
  <si>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</si>
  <si>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</si>
  <si>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</si>
  <si>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</si>
  <si>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</si>
  <si>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</si>
  <si>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</si>
  <si>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</si>
  <si>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</si>
  <si>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</si>
  <si>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</si>
  <si>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</si>
  <si>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</si>
  <si>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</si>
  <si>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</si>
  <si>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</si>
  <si>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</si>
  <si>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</si>
  <si>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</si>
  <si>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</si>
  <si>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</si>
  <si>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</si>
  <si>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</si>
  <si>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</si>
  <si>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</si>
  <si>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</si>
  <si>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</si>
  <si>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</si>
  <si>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</si>
  <si>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</si>
  <si>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</si>
  <si>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</si>
  <si>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</si>
  <si>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</si>
  <si>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</si>
  <si>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</si>
  <si>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</si>
  <si>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</si>
  <si>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</si>
  <si>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</si>
  <si>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</si>
  <si>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</si>
  <si>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</si>
  <si>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</si>
  <si>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</si>
  <si>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</si>
  <si>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</si>
  <si>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</si>
  <si>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</si>
  <si>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</si>
  <si>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</si>
  <si>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</si>
  <si>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</si>
  <si>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</si>
  <si>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</si>
  <si>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</si>
  <si>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</si>
  <si>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</si>
  <si>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</si>
  <si>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</si>
  <si>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</si>
  <si>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</si>
  <si>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</si>
  <si>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</si>
  <si>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</si>
  <si>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</si>
  <si>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</si>
  <si>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</si>
  <si>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</si>
  <si>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</si>
  <si>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</si>
  <si>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</si>
  <si>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</si>
  <si>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</si>
  <si>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</si>
  <si>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</si>
  <si>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</si>
  <si>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</si>
  <si>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</si>
  <si>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</si>
  <si>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</si>
  <si>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</si>
  <si>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</si>
  <si>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</si>
  <si>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</si>
  <si>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</si>
  <si>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</si>
  <si>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</si>
  <si>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</si>
  <si>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</si>
  <si>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</si>
  <si>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</si>
  <si>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</si>
  <si>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</si>
  <si>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</si>
  <si>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</si>
  <si>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</si>
  <si>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</si>
  <si>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</si>
  <si>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</si>
  <si>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</si>
  <si>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</si>
  <si>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</si>
  <si>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</si>
  <si>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</si>
  <si>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</si>
  <si>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</si>
  <si>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</si>
  <si>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</si>
  <si>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</si>
  <si>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</si>
  <si>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</si>
  <si>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</si>
  <si>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</si>
  <si>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</si>
  <si>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</si>
  <si>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</si>
  <si>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</si>
  <si>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</si>
  <si>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</si>
  <si>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</si>
  <si>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</si>
  <si>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</si>
  <si>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</si>
  <si>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</si>
  <si>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</si>
  <si>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</si>
  <si>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</si>
  <si>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</si>
  <si>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</si>
  <si>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</si>
  <si>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</si>
  <si>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</si>
  <si>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</si>
  <si>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</si>
  <si>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</si>
  <si>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</si>
  <si>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</si>
  <si>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</si>
  <si>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</si>
  <si>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</si>
  <si>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</si>
  <si>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</si>
  <si>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</si>
  <si>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</si>
  <si>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</si>
  <si>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</si>
  <si>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</si>
  <si>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</si>
  <si>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</si>
  <si>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</si>
  <si>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</si>
  <si>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</si>
  <si>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</si>
  <si>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</si>
  <si>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</si>
  <si>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</si>
  <si>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</si>
  <si>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</si>
  <si>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</si>
  <si>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</si>
  <si>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</si>
  <si>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</si>
  <si>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</si>
  <si>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</si>
  <si>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</si>
  <si>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</si>
  <si>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</si>
  <si>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</si>
  <si>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</si>
  <si>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</si>
  <si>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</si>
  <si>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</si>
  <si>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</si>
  <si>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</si>
  <si>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</si>
  <si>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</si>
  <si>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</si>
  <si>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</si>
  <si>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</si>
  <si>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</si>
  <si>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</si>
  <si>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</si>
  <si>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</si>
  <si>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</si>
  <si>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</si>
  <si>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</si>
  <si>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</si>
  <si>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</si>
  <si>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</si>
  <si>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</si>
  <si>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</si>
  <si>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</si>
  <si>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</si>
  <si>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</si>
  <si>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</si>
  <si>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</si>
  <si>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</si>
  <si>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</si>
  <si>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</si>
  <si>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</si>
  <si>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</si>
  <si>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</si>
  <si>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</si>
  <si>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</si>
  <si>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</si>
  <si>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</si>
  <si>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</si>
  <si>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</si>
  <si>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</si>
  <si>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</si>
  <si>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</si>
  <si>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</si>
  <si>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</si>
  <si>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</si>
  <si>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</si>
  <si>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</si>
  <si>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</si>
  <si>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</si>
  <si>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</si>
  <si>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</si>
  <si>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</si>
  <si>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</si>
  <si>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</si>
  <si>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</si>
  <si>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</si>
  <si>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</si>
  <si>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</si>
  <si>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</si>
  <si>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</si>
  <si>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</si>
  <si>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</si>
  <si>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</si>
  <si>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</si>
  <si>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</si>
  <si>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</si>
  <si>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</si>
  <si>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</si>
  <si>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</si>
  <si>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</si>
  <si>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</si>
  <si>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</si>
  <si>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</si>
  <si>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</si>
  <si>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</si>
  <si>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</si>
  <si>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</si>
  <si>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</si>
  <si>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</si>
  <si>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</si>
  <si>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</si>
  <si>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</si>
  <si>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</si>
  <si>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</si>
  <si>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</si>
  <si>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</si>
  <si>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</si>
  <si>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</si>
  <si>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</si>
  <si>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</si>
  <si>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</si>
  <si>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</si>
  <si>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</si>
  <si>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</si>
  <si>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</si>
  <si>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</si>
  <si>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</si>
  <si>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</si>
  <si>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</si>
  <si>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</si>
  <si>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</si>
  <si>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</si>
  <si>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</si>
  <si>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</si>
  <si>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</si>
  <si>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</si>
  <si>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</si>
  <si>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</si>
  <si>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</si>
  <si>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</si>
  <si>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</si>
  <si>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</si>
  <si>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</si>
  <si>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</si>
  <si>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</si>
  <si>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</si>
  <si>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</si>
  <si>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</si>
  <si>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</si>
  <si>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</si>
  <si>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</si>
  <si>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</si>
  <si>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</si>
  <si>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</si>
  <si>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</si>
  <si>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</si>
  <si>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</si>
  <si>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</si>
  <si>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</si>
  <si>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</si>
  <si>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</si>
  <si>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</si>
  <si>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</si>
  <si>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</si>
  <si>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</si>
  <si>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</si>
  <si>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</si>
  <si>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</si>
  <si>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</si>
  <si>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</si>
  <si>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</si>
  <si>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</si>
  <si>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</si>
  <si>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</si>
  <si>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</si>
  <si>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</si>
  <si>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</si>
  <si>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</si>
  <si>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</si>
  <si>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</si>
  <si>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</si>
  <si>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</si>
  <si>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</si>
  <si>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</si>
  <si>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</si>
  <si>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</si>
  <si>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</si>
  <si>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</si>
  <si>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</si>
  <si>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</si>
  <si>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</si>
  <si>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</si>
  <si>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</si>
  <si>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</si>
  <si>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</si>
  <si>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</si>
  <si>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</si>
  <si>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</si>
  <si>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</si>
  <si>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</si>
  <si>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</si>
  <si>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</si>
  <si>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</si>
  <si>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</si>
  <si>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</si>
  <si>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</si>
  <si>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</si>
  <si>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</si>
  <si>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</si>
  <si>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</si>
  <si>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</si>
  <si>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</si>
  <si>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</si>
  <si>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</si>
  <si>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</si>
  <si>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</si>
  <si>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</si>
  <si>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</si>
  <si>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</si>
  <si>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</si>
  <si>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</si>
  <si>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</si>
  <si>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</si>
  <si>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</si>
  <si>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</si>
  <si>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</si>
  <si>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</si>
  <si>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</si>
  <si>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</si>
  <si>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</si>
  <si>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</si>
  <si>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</si>
  <si>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</si>
  <si>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</si>
  <si>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</si>
  <si>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</si>
  <si>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</si>
  <si>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</si>
  <si>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</si>
  <si>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</si>
  <si>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</si>
  <si>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</si>
  <si>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</si>
  <si>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</si>
  <si>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</si>
  <si>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</si>
  <si>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</si>
  <si>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</si>
  <si>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</si>
  <si>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</si>
  <si>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</si>
  <si>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</si>
  <si>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</si>
  <si>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</si>
  <si>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</si>
  <si>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</si>
  <si>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</si>
  <si>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</si>
  <si>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</si>
  <si>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</si>
  <si>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</si>
  <si>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</si>
  <si>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</si>
  <si>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</si>
  <si>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</si>
  <si>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</si>
  <si>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</si>
  <si>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</si>
  <si>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</si>
  <si>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</si>
  <si>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</si>
  <si>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</si>
  <si>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</si>
  <si>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</si>
  <si>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</si>
  <si>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</si>
  <si>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</si>
  <si>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</si>
  <si>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</si>
  <si>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</si>
  <si>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</si>
  <si>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</si>
  <si>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</si>
  <si>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</si>
  <si>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</si>
  <si>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</si>
  <si>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</si>
  <si>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</si>
  <si>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</si>
  <si>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</si>
  <si>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</si>
  <si>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</si>
  <si>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</si>
  <si>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</si>
  <si>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</si>
  <si>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</si>
  <si>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</si>
  <si>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</si>
  <si>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</si>
  <si>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</si>
  <si>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</si>
  <si>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</si>
  <si>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</si>
  <si>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</si>
  <si>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</si>
  <si>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</si>
  <si>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</si>
  <si>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</si>
  <si>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</si>
  <si>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</si>
  <si>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</si>
  <si>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</si>
  <si>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</si>
  <si>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</si>
  <si>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</si>
  <si>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</si>
  <si>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</si>
  <si>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</si>
  <si>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</si>
  <si>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</si>
  <si>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</si>
  <si>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</si>
  <si>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</si>
  <si>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</si>
  <si>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</si>
  <si>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</si>
  <si>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</si>
  <si>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</si>
  <si>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</si>
  <si>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</si>
  <si>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</si>
  <si>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</si>
  <si>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</si>
  <si>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</si>
  <si>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</si>
  <si>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</si>
  <si>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</si>
  <si>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</si>
  <si>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</si>
  <si>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</si>
  <si>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</si>
  <si>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</si>
  <si>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</si>
  <si>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</si>
  <si>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</si>
  <si>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</si>
  <si>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</si>
  <si>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</si>
  <si>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</si>
  <si>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</si>
  <si>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</si>
  <si>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</si>
  <si>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</si>
  <si>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</si>
  <si>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</si>
  <si>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</si>
  <si>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</si>
  <si>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</si>
  <si>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</si>
  <si>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</si>
  <si>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</si>
  <si>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</si>
  <si>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</si>
  <si>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</si>
  <si>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</si>
  <si>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</si>
  <si>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</si>
  <si>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</si>
  <si>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</si>
  <si>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</si>
  <si>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</si>
  <si>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</si>
  <si>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</si>
  <si>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</si>
  <si>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</si>
  <si>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</si>
  <si>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</si>
  <si>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</si>
  <si>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</si>
  <si>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</si>
  <si>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</si>
  <si>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</si>
  <si>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</si>
  <si>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</si>
  <si>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</si>
  <si>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</si>
  <si>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</si>
  <si>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</si>
  <si>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</si>
  <si>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</si>
  <si>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</si>
  <si>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</si>
  <si>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</si>
  <si>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</si>
  <si>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</si>
  <si>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</si>
  <si>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</si>
  <si>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</si>
  <si>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</si>
  <si>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</si>
  <si>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</si>
  <si>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</si>
  <si>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</si>
  <si>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</si>
  <si>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</si>
  <si>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</si>
  <si>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</si>
  <si>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</si>
  <si>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</si>
  <si>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</si>
  <si>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</si>
  <si>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</si>
  <si>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</si>
  <si>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</si>
  <si>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</si>
  <si>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</si>
  <si>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</si>
  <si>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</si>
  <si>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</si>
  <si>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</si>
  <si>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</si>
  <si>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</si>
  <si>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</si>
  <si>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</si>
  <si>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</si>
  <si>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</si>
  <si>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</si>
  <si>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</si>
  <si>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</si>
  <si>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</si>
  <si>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</si>
  <si>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</si>
  <si>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</si>
  <si>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</si>
  <si>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</si>
  <si>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</si>
  <si>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</si>
  <si>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</si>
  <si>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</si>
  <si>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</si>
  <si>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</si>
  <si>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</si>
  <si>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</si>
  <si>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</si>
  <si>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</si>
  <si>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</si>
  <si>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</si>
  <si>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</si>
  <si>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</si>
  <si>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</si>
  <si>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</si>
  <si>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</si>
  <si>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</si>
  <si>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</si>
  <si>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</si>
  <si>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</si>
  <si>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</si>
  <si>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</si>
  <si>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</si>
  <si>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</si>
  <si>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</si>
  <si>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</si>
  <si>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</si>
  <si>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</si>
  <si>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</si>
  <si>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</si>
  <si>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</si>
  <si>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</si>
  <si>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</si>
  <si>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</si>
  <si>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</si>
  <si>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</si>
  <si>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</si>
  <si>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</si>
  <si>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</si>
  <si>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</si>
  <si>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</si>
  <si>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</si>
  <si>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</si>
  <si>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</si>
  <si>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</si>
  <si>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</si>
  <si>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</si>
  <si>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</si>
  <si>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</si>
  <si>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</si>
  <si>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</si>
  <si>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</si>
  <si>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</si>
  <si>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</si>
  <si>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</si>
  <si>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</si>
  <si>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</si>
  <si>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</si>
  <si>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</si>
  <si>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</si>
  <si>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</si>
  <si>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</si>
  <si>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</si>
  <si>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</si>
  <si>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</si>
  <si>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</si>
  <si>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</si>
  <si>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</si>
  <si>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</si>
  <si>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</si>
  <si>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</si>
  <si>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</si>
  <si>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</si>
  <si>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</si>
  <si>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</si>
  <si>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</si>
  <si>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</si>
  <si>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</si>
  <si>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</si>
  <si>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</si>
  <si>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</si>
  <si>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</si>
  <si>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</si>
  <si>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</si>
  <si>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</si>
  <si>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</si>
  <si>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</si>
  <si>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</si>
  <si>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</si>
  <si>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</si>
  <si>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</si>
  <si>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</si>
  <si>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</si>
  <si>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</si>
  <si>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</si>
  <si>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</si>
  <si>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</si>
  <si>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</si>
  <si>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</si>
  <si>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</si>
  <si>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</si>
  <si>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</si>
  <si>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</si>
  <si>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</si>
  <si>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</si>
  <si>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</si>
  <si>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</si>
  <si>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</si>
  <si>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</si>
  <si>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</si>
  <si>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</si>
  <si>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</si>
  <si>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</si>
  <si>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</si>
  <si>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</si>
  <si>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</si>
  <si>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</si>
  <si>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</si>
  <si>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</si>
  <si>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</si>
  <si>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</si>
  <si>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</si>
  <si>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</si>
  <si>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</si>
  <si>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</si>
  <si>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</si>
  <si>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</si>
  <si>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</si>
  <si>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</si>
  <si>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</si>
  <si>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</si>
  <si>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</si>
  <si>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</si>
  <si>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</si>
  <si>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</si>
  <si>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</si>
  <si>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</si>
  <si>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</si>
  <si>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</si>
  <si>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</si>
  <si>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</si>
  <si>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</si>
  <si>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</si>
  <si>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</si>
  <si>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</si>
  <si>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</si>
  <si>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</si>
  <si>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</si>
  <si>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</si>
  <si>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</si>
  <si>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</si>
  <si>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</si>
  <si>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</si>
  <si>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</si>
  <si>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</si>
  <si>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</si>
  <si>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</si>
  <si>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</si>
  <si>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</si>
  <si>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</si>
  <si>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</si>
  <si>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</si>
  <si>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</si>
  <si>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</si>
  <si>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</si>
  <si>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</si>
  <si>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</si>
  <si>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</si>
  <si>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</si>
  <si>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</si>
  <si>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</si>
  <si>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</si>
  <si>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</si>
  <si>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</si>
  <si>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</si>
  <si>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</si>
  <si>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</si>
  <si>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</si>
  <si>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</si>
  <si>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</si>
  <si>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</si>
  <si>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</si>
  <si>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</si>
  <si>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</si>
  <si>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</si>
  <si>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</si>
  <si>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</si>
  <si>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</si>
  <si>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</si>
  <si>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</si>
  <si>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</si>
  <si>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</si>
  <si>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</si>
  <si>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</si>
  <si>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</si>
  <si>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</si>
  <si>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</si>
  <si>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</si>
  <si>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</si>
  <si>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</si>
  <si>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</si>
  <si>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</si>
  <si>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</si>
  <si>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</si>
  <si>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</si>
  <si>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</si>
  <si>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</si>
  <si>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</si>
  <si>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</si>
  <si>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</si>
  <si>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</si>
  <si>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</si>
  <si>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</si>
  <si>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</si>
  <si>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</si>
  <si>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</si>
  <si>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</si>
  <si>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</si>
  <si>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</si>
  <si>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</si>
  <si>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</si>
  <si>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</si>
  <si>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</si>
  <si>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</si>
  <si>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</si>
  <si>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</si>
  <si>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</si>
  <si>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</si>
  <si>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</si>
  <si>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</si>
  <si>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</si>
  <si>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</si>
  <si>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</si>
  <si>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</si>
  <si>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</si>
  <si>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</si>
  <si>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</si>
  <si>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</si>
  <si>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</si>
  <si>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</si>
  <si>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</si>
  <si>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</si>
  <si>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</si>
  <si>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</si>
  <si>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</si>
  <si>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</si>
  <si>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</si>
  <si>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</si>
  <si>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</si>
  <si>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</si>
  <si>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</si>
  <si>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</si>
  <si>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</si>
  <si>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</si>
  <si>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</si>
  <si>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</si>
  <si>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</si>
  <si>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</si>
  <si>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</si>
  <si>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</si>
  <si>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</si>
  <si>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</si>
  <si>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</si>
  <si>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</si>
  <si>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</si>
  <si>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</si>
  <si>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</si>
  <si>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</si>
  <si>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</si>
  <si>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</si>
  <si>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</si>
  <si>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</si>
  <si>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</si>
  <si>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</si>
  <si>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</si>
  <si>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</si>
  <si>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</si>
  <si>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</si>
  <si>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</si>
  <si>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</si>
  <si>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</si>
  <si>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</si>
  <si>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</si>
  <si>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</si>
  <si>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</si>
  <si>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</si>
  <si>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</si>
  <si>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</si>
  <si>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</si>
  <si>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</si>
  <si>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</si>
  <si>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</si>
  <si>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</si>
  <si>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</si>
  <si>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</si>
  <si>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</si>
  <si>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</si>
  <si>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</si>
  <si>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</si>
  <si>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</si>
  <si>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</si>
  <si>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</si>
  <si>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</si>
  <si>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</si>
  <si>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</si>
  <si>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</si>
  <si>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</si>
  <si>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</si>
  <si>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</si>
  <si>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</si>
  <si>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</si>
  <si>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</si>
  <si>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</si>
  <si>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</si>
  <si>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</si>
  <si>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</si>
  <si>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</si>
  <si>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</si>
  <si>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</si>
  <si>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</si>
  <si>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</si>
  <si>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</si>
  <si>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</si>
  <si>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</si>
  <si>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</si>
  <si>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</si>
  <si>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</si>
  <si>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</si>
  <si>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</si>
  <si>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</si>
  <si>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</si>
  <si>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</si>
  <si>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</si>
  <si>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</si>
  <si>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</si>
  <si>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</si>
  <si>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</si>
  <si>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</si>
  <si>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</si>
  <si>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</si>
  <si>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</si>
  <si>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</si>
  <si>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</si>
  <si>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</si>
  <si>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</si>
  <si>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</si>
  <si>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</si>
  <si>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</si>
  <si>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</si>
  <si>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</si>
  <si>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</si>
  <si>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</si>
  <si>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</si>
  <si>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</si>
  <si>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</si>
  <si>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</si>
  <si>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</si>
  <si>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</si>
  <si>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</si>
  <si>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</si>
  <si>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</si>
  <si>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</si>
  <si>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</si>
  <si>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</si>
  <si>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</si>
  <si>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</si>
  <si>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</si>
  <si>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</si>
  <si>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</si>
  <si>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</si>
  <si>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</si>
  <si>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</si>
  <si>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</si>
  <si>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</si>
  <si>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</si>
  <si>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</si>
  <si>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</si>
  <si>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</si>
  <si>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</si>
  <si>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</si>
  <si>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</si>
  <si>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</si>
  <si>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</si>
  <si>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</si>
  <si>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</si>
  <si>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</si>
  <si>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</si>
  <si>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</si>
  <si>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</si>
  <si>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</si>
  <si>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</si>
  <si>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</si>
  <si>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</si>
  <si>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</si>
  <si>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</si>
  <si>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</si>
  <si>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</si>
  <si>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</si>
  <si>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</si>
  <si>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</si>
  <si>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</si>
  <si>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</si>
  <si>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</si>
  <si>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</si>
  <si>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</si>
  <si>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</si>
  <si>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</si>
  <si>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</si>
  <si>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</si>
  <si>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</si>
  <si>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</si>
  <si>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</si>
  <si>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</si>
  <si>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</si>
  <si>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</si>
  <si>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</si>
  <si>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</si>
  <si>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</si>
  <si>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</si>
  <si>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</si>
  <si>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</si>
  <si>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</si>
  <si>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</si>
  <si>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</si>
  <si>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</si>
  <si>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</si>
  <si>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</si>
  <si>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</si>
  <si>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</si>
  <si>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</si>
  <si>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</si>
  <si>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</si>
  <si>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</si>
  <si>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</si>
  <si>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</si>
  <si>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</si>
  <si>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</si>
  <si>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</si>
  <si>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</si>
  <si>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</si>
  <si>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</si>
  <si>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</si>
  <si>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</si>
  <si>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</si>
  <si>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</si>
  <si>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</si>
  <si>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</si>
  <si>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</si>
  <si>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</si>
  <si>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</si>
  <si>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</si>
  <si>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</si>
  <si>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</si>
  <si>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</si>
  <si>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</si>
  <si>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</si>
  <si>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</si>
  <si>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</si>
  <si>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</si>
  <si>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</si>
  <si>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</si>
  <si>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</si>
  <si>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</si>
  <si>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</si>
  <si>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</si>
  <si>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</si>
  <si>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</si>
  <si>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</si>
  <si>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</si>
  <si>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</si>
  <si>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</si>
  <si>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</si>
  <si>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</si>
  <si>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</si>
  <si>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</si>
  <si>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</si>
  <si>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</si>
  <si>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</si>
  <si>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</si>
  <si>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</si>
  <si>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</si>
  <si>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</si>
  <si>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</si>
  <si>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</si>
  <si>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</si>
  <si>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</si>
  <si>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</si>
  <si>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</si>
  <si>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</si>
  <si>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</si>
  <si>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</si>
  <si>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</si>
  <si>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</si>
  <si>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</si>
  <si>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</si>
  <si>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</si>
  <si>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</si>
  <si>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</si>
  <si>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</si>
  <si>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</si>
  <si>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</si>
  <si>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</si>
  <si>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</si>
  <si>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</si>
  <si>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</si>
  <si>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</si>
  <si>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</si>
  <si>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</si>
  <si>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</si>
  <si>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</si>
  <si>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</si>
  <si>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</si>
  <si>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</si>
  <si>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</si>
  <si>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</si>
  <si>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</si>
  <si>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</si>
  <si>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</si>
  <si>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</si>
  <si>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</si>
  <si>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</si>
  <si>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</si>
  <si>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</si>
  <si>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</si>
  <si>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</si>
  <si>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</si>
  <si>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</si>
  <si>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</si>
  <si>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</si>
  <si>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</si>
  <si>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</si>
  <si>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</si>
  <si>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</si>
  <si>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</si>
  <si>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</si>
  <si>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</si>
  <si>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</si>
  <si>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</si>
  <si>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</si>
  <si>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</si>
  <si>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</si>
  <si>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</si>
  <si>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</si>
  <si>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</si>
  <si>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</si>
  <si>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</si>
  <si>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</si>
  <si>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</si>
  <si>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</si>
  <si>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</si>
  <si>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</si>
  <si>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</si>
  <si>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</si>
  <si>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</si>
  <si>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</si>
  <si>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</si>
  <si>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</si>
  <si>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</si>
  <si>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</si>
  <si>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</si>
  <si>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</si>
  <si>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</si>
  <si>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</si>
  <si>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</si>
  <si>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</si>
  <si>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</si>
  <si>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</si>
  <si>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</si>
  <si>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</si>
  <si>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</si>
  <si>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</si>
  <si>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</si>
  <si>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</si>
  <si>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</si>
  <si>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</si>
  <si>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</si>
  <si>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</si>
  <si>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</si>
  <si>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</si>
  <si>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</si>
  <si>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</si>
  <si>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</si>
  <si>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</si>
  <si>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</si>
  <si>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</si>
  <si>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</si>
  <si>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</si>
  <si>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</si>
  <si>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</si>
  <si>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</si>
  <si>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</si>
  <si>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</si>
  <si>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</si>
  <si>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</si>
  <si>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</si>
  <si>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</si>
  <si>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</si>
  <si>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</si>
  <si>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</si>
  <si>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</si>
  <si>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</si>
  <si>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</si>
  <si>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</si>
  <si>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</si>
  <si>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</si>
  <si>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</si>
  <si>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</si>
  <si>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</si>
  <si>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</si>
  <si>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</si>
  <si>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</si>
  <si>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</si>
  <si>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</si>
  <si>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</si>
  <si>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</si>
  <si>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</si>
  <si>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</si>
  <si>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</si>
  <si>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</si>
  <si>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</si>
  <si>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</si>
  <si>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</si>
  <si>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</si>
  <si>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</si>
  <si>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</si>
  <si>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</si>
  <si>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</si>
  <si>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</si>
  <si>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</si>
  <si>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</si>
  <si>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</si>
  <si>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</si>
  <si>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</si>
  <si>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</si>
  <si>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</si>
  <si>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</si>
  <si>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</si>
  <si>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</si>
  <si>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</si>
  <si>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</si>
  <si>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</si>
  <si>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</si>
  <si>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</si>
  <si>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</si>
  <si>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</si>
  <si>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</si>
  <si>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</si>
  <si>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</si>
  <si>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</si>
  <si>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</si>
  <si>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</si>
  <si>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</si>
  <si>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</si>
  <si>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</si>
  <si>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</si>
  <si>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</si>
  <si>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</si>
  <si>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</si>
  <si>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</si>
  <si>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</si>
  <si>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</si>
  <si>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</si>
  <si>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</si>
  <si>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</si>
  <si>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</si>
  <si>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</si>
  <si>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</si>
  <si>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</si>
  <si>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</si>
  <si>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</si>
  <si>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</si>
  <si>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</si>
  <si>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</si>
  <si>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</si>
  <si>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</si>
  <si>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</si>
  <si>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</si>
  <si>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</si>
  <si>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</si>
  <si>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</si>
  <si>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</si>
  <si>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</si>
  <si>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</si>
  <si>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</si>
  <si>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</si>
  <si>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</si>
  <si>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</si>
  <si>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</si>
  <si>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</si>
  <si>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</si>
  <si>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</si>
  <si>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</si>
  <si>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</si>
  <si>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</si>
  <si>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</si>
  <si>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</si>
  <si>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</si>
  <si>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</si>
  <si>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</si>
  <si>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</si>
  <si>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</si>
  <si>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</si>
  <si>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</si>
  <si>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</si>
  <si>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</si>
  <si>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</si>
  <si>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</si>
  <si>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</si>
  <si>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</si>
  <si>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</si>
  <si>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</si>
  <si>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</si>
  <si>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</si>
  <si>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</si>
  <si>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</si>
  <si>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</si>
  <si>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</si>
  <si>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</si>
  <si>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</si>
  <si>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</si>
  <si>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</si>
  <si>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</si>
  <si>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</si>
  <si>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</si>
  <si>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</si>
  <si>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</si>
  <si>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</si>
  <si>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</si>
  <si>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</si>
  <si>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</si>
  <si>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</si>
  <si>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</si>
  <si>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</si>
  <si>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</si>
  <si>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</si>
  <si>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</si>
  <si>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</si>
  <si>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</si>
  <si>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</si>
  <si>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</si>
  <si>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</si>
  <si>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</si>
  <si>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</si>
  <si>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</si>
  <si>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</si>
  <si>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</si>
  <si>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</si>
  <si>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</si>
  <si>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</si>
  <si>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</si>
  <si>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</si>
  <si>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</si>
  <si>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</si>
  <si>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</si>
  <si>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</si>
  <si>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</si>
  <si>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</si>
  <si>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</si>
  <si>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</si>
  <si>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</si>
  <si>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</si>
  <si>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</si>
  <si>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</si>
  <si>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</si>
  <si>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</si>
  <si>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</si>
  <si>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</si>
  <si>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</si>
  <si>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</si>
  <si>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</si>
  <si>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</si>
  <si>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</si>
  <si>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</si>
  <si>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</si>
  <si>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</si>
  <si>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</si>
  <si>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</si>
  <si>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</si>
  <si>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</si>
  <si>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</si>
  <si>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</si>
  <si>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</si>
  <si>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</si>
  <si>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</si>
  <si>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</si>
  <si>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</si>
  <si>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</si>
  <si>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</si>
  <si>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</si>
  <si>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</si>
  <si>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</si>
  <si>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</si>
  <si>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</si>
  <si>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</si>
  <si>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</si>
  <si>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</si>
  <si>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</si>
  <si>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</si>
  <si>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</si>
  <si>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</si>
  <si>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</si>
  <si>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</si>
  <si>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</si>
  <si>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</si>
  <si>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</si>
  <si>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</si>
  <si>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</si>
  <si>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</si>
  <si>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</si>
  <si>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</si>
  <si>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</si>
  <si>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</si>
  <si>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</si>
  <si>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</si>
  <si>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</si>
  <si>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</si>
  <si>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</si>
  <si>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</si>
  <si>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</si>
  <si>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</si>
  <si>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</si>
  <si>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</si>
  <si>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</si>
  <si>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</si>
  <si>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</si>
  <si>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</si>
  <si>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</si>
  <si>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</si>
  <si>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</si>
  <si>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</si>
  <si>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</si>
  <si>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</si>
  <si>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</si>
  <si>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</si>
  <si>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</si>
  <si>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</si>
  <si>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</si>
  <si>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</si>
  <si>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</si>
  <si>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</si>
  <si>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</si>
  <si>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</si>
  <si>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</si>
  <si>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</si>
  <si>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</si>
  <si>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</si>
  <si>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</si>
  <si>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</si>
  <si>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</si>
  <si>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</si>
  <si>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</si>
  <si>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</si>
  <si>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</si>
  <si>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</si>
  <si>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</si>
  <si>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</si>
  <si>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</si>
  <si>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</si>
  <si>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</si>
  <si>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</si>
  <si>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</si>
  <si>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</si>
  <si>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</si>
  <si>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</si>
  <si>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</si>
  <si>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</si>
  <si>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</si>
  <si>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</si>
  <si>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</si>
  <si>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</si>
  <si>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</si>
  <si>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</si>
  <si>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</si>
  <si>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</si>
  <si>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</si>
  <si>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</si>
  <si>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</si>
  <si>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</si>
  <si>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</si>
  <si>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</si>
  <si>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</si>
  <si>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</si>
  <si>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</si>
  <si>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</si>
  <si>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</si>
  <si>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</si>
  <si>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</si>
  <si>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</si>
  <si>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</si>
  <si>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</si>
  <si>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</si>
  <si>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</si>
  <si>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</si>
  <si>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</si>
  <si>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</si>
  <si>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</si>
  <si>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</si>
  <si>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</si>
  <si>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</si>
  <si>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</si>
  <si>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</si>
  <si>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</si>
  <si>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</si>
  <si>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</si>
  <si>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</si>
  <si>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</si>
  <si>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</si>
  <si>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</si>
  <si>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</si>
  <si>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</si>
  <si>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</si>
  <si>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</si>
  <si>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</si>
  <si>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</si>
  <si>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</si>
  <si>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</si>
  <si>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</si>
  <si>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</si>
  <si>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</si>
  <si>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</si>
  <si>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</si>
  <si>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</si>
  <si>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</si>
  <si>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</si>
  <si>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</si>
  <si>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</si>
  <si>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</si>
  <si>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</si>
  <si>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</si>
  <si>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</si>
  <si>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</si>
  <si>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</si>
  <si>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</si>
  <si>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</si>
  <si>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</si>
  <si>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</si>
  <si>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</si>
  <si>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</si>
  <si>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</si>
  <si>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</si>
  <si>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</si>
  <si>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</si>
  <si>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</si>
  <si>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</si>
  <si>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</si>
  <si>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</si>
  <si>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</si>
  <si>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</si>
  <si>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</si>
  <si>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</si>
  <si>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</si>
  <si>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</si>
  <si>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</si>
  <si>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</si>
  <si>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</si>
  <si>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</si>
  <si>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</si>
  <si>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</si>
  <si>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</si>
  <si>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</si>
  <si>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</si>
  <si>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</si>
  <si>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</si>
  <si>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</si>
  <si>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</si>
  <si>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</si>
  <si>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</si>
  <si>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</si>
  <si>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</si>
  <si>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</si>
  <si>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</si>
  <si>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</si>
  <si>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</si>
  <si>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</si>
  <si>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</si>
  <si>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</si>
  <si>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</si>
  <si>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</si>
  <si>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</si>
  <si>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</si>
  <si>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</si>
  <si>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</si>
  <si>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</si>
  <si>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</si>
  <si>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</si>
  <si>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</si>
  <si>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</si>
  <si>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</si>
  <si>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</si>
  <si>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</si>
  <si>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</si>
  <si>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</si>
  <si>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</si>
  <si>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</si>
  <si>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</si>
  <si>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</si>
  <si>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</si>
  <si>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</si>
  <si>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</si>
  <si>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</si>
  <si>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</si>
  <si>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</si>
  <si>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</si>
  <si>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</si>
  <si>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</si>
  <si>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</si>
  <si>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</si>
  <si>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</si>
  <si>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</si>
  <si>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</si>
  <si>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</si>
  <si>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</si>
  <si>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</si>
  <si>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</si>
  <si>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</si>
  <si>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</si>
  <si>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</si>
  <si>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</si>
  <si>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</si>
  <si>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</si>
  <si>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</si>
  <si>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</si>
  <si>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</si>
  <si>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</si>
  <si>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</si>
  <si>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</si>
  <si>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</si>
  <si>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</si>
  <si>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</si>
  <si>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</si>
  <si>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</si>
  <si>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</si>
  <si>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</si>
  <si>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</si>
  <si>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</si>
  <si>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</si>
  <si>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</si>
  <si>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</si>
  <si>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</si>
  <si>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</si>
  <si>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</si>
  <si>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</si>
  <si>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</si>
  <si>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</si>
  <si>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</si>
  <si>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</si>
  <si>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</si>
  <si>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</si>
  <si>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</si>
  <si>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</si>
  <si>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</si>
  <si>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</si>
  <si>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</si>
  <si>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</si>
  <si>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</si>
  <si>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</si>
  <si>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</si>
  <si>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</si>
  <si>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</si>
  <si>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</si>
  <si>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</si>
  <si>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</si>
  <si>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</si>
  <si>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</si>
  <si>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</si>
  <si>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</si>
  <si>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</si>
  <si>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</si>
  <si>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</si>
  <si>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</si>
  <si>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</si>
  <si>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</si>
  <si>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</si>
  <si>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</si>
  <si>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</si>
  <si>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</si>
  <si>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</si>
  <si>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</si>
  <si>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</si>
  <si>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</si>
  <si>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</si>
  <si>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</si>
  <si>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</si>
  <si>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</si>
  <si>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</si>
  <si>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</si>
  <si>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</si>
  <si>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</si>
  <si>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</si>
  <si>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</si>
  <si>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</si>
  <si>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</si>
  <si>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</si>
  <si>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</si>
  <si>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</si>
  <si>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</si>
  <si>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</si>
  <si>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</si>
  <si>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</si>
  <si>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</si>
  <si>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</si>
  <si>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</si>
  <si>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</si>
  <si>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</si>
  <si>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</si>
  <si>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</si>
  <si>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</si>
  <si>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</si>
  <si>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</si>
  <si>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</si>
  <si>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</si>
  <si>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</si>
  <si>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</si>
  <si>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</si>
  <si>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</si>
  <si>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</si>
  <si>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</si>
  <si>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</si>
  <si>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</si>
  <si>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</si>
  <si>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</si>
  <si>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</si>
  <si>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</si>
  <si>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</si>
  <si>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</si>
  <si>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</si>
  <si>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</si>
  <si>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</si>
  <si>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</si>
  <si>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</si>
  <si>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</si>
  <si>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</si>
  <si>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</si>
  <si>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</si>
  <si>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</si>
  <si>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</si>
  <si>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</si>
  <si>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</si>
  <si>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</si>
  <si>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</si>
  <si>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</si>
  <si>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</si>
  <si>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</si>
  <si>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</si>
  <si>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</si>
  <si>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</si>
  <si>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</si>
  <si>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</si>
  <si>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</si>
  <si>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</si>
  <si>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</si>
  <si>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</si>
  <si>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</si>
  <si>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</si>
  <si>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</si>
  <si>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</si>
  <si>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</si>
  <si>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</si>
  <si>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</si>
  <si>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</si>
  <si>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</si>
  <si>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</si>
  <si>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</si>
  <si>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</si>
  <si>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</si>
  <si>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</si>
  <si>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</si>
  <si>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</si>
  <si>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</si>
  <si>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</si>
  <si>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</si>
  <si>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</si>
  <si>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</si>
  <si>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</si>
  <si>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</si>
  <si>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</si>
  <si>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</si>
  <si>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</si>
  <si>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</si>
  <si>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</si>
  <si>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</si>
  <si>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</si>
  <si>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</si>
  <si>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</si>
  <si>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</si>
  <si>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</si>
  <si>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</si>
  <si>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</si>
  <si>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</si>
  <si>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</si>
  <si>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</si>
  <si>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</si>
  <si>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</si>
  <si>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</si>
  <si>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</si>
  <si>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</si>
  <si>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</si>
  <si>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</si>
  <si>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</si>
  <si>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</si>
  <si>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</si>
  <si>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</si>
  <si>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</si>
  <si>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</si>
  <si>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</si>
  <si>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</si>
  <si>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</si>
  <si>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</si>
  <si>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</si>
  <si>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</si>
  <si>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</si>
  <si>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</si>
  <si>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</si>
  <si>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</si>
  <si>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</si>
  <si>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</si>
  <si>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</si>
  <si>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</si>
  <si>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</si>
  <si>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</si>
  <si>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</si>
  <si>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</si>
  <si>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</si>
  <si>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</si>
  <si>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</si>
  <si>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</si>
  <si>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</si>
  <si>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</si>
  <si>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</si>
  <si>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</si>
  <si>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</si>
  <si>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</si>
  <si>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</si>
  <si>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</si>
  <si>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</si>
  <si>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</si>
  <si>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</si>
  <si>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</si>
  <si>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</si>
  <si>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</si>
  <si>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</si>
  <si>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</si>
  <si>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</si>
  <si>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</si>
  <si>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</si>
  <si>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</si>
  <si>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</si>
  <si>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</si>
  <si>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</si>
  <si>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</si>
  <si>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</si>
  <si>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</si>
  <si>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</si>
  <si>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</si>
  <si>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</si>
  <si>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</si>
  <si>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</si>
  <si>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</si>
  <si>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</si>
  <si>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</si>
  <si>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</si>
  <si>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</si>
  <si>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</si>
  <si>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</si>
  <si>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</si>
  <si>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</si>
  <si>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</si>
  <si>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</si>
  <si>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</si>
  <si>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</si>
  <si>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</si>
  <si>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</si>
  <si>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</si>
  <si>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</si>
  <si>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</si>
  <si>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</si>
  <si>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</si>
  <si>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</si>
  <si>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</si>
  <si>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</si>
  <si>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</si>
  <si>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</si>
  <si>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</si>
  <si>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</si>
  <si>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</si>
  <si>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</si>
  <si>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</si>
  <si>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</si>
  <si>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</si>
  <si>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</si>
  <si>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</si>
  <si>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</si>
  <si>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</si>
  <si>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</si>
  <si>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</si>
  <si>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</si>
  <si>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</si>
  <si>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</si>
  <si>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</si>
  <si>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</si>
  <si>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</si>
  <si>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</si>
  <si>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</si>
  <si>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</si>
  <si>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</si>
  <si>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</si>
  <si>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</si>
  <si>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</si>
  <si>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</si>
  <si>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</si>
  <si>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</si>
  <si>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</si>
  <si>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</si>
  <si>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</si>
  <si>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</si>
  <si>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</si>
  <si>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</si>
  <si>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</si>
  <si>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</si>
  <si>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</si>
  <si>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</si>
  <si>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</si>
  <si>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</si>
  <si>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</si>
  <si>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</si>
  <si>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</si>
  <si>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</si>
  <si>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</si>
  <si>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</si>
  <si>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</si>
  <si>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</si>
  <si>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</si>
  <si>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</si>
  <si>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</si>
  <si>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</si>
  <si>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</si>
  <si>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</si>
  <si>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</si>
  <si>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</si>
  <si>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</si>
  <si>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</si>
  <si>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</si>
  <si>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</si>
  <si>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</si>
  <si>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</si>
  <si>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</si>
  <si>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</si>
  <si>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</si>
  <si>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</si>
  <si>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</si>
  <si>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</si>
  <si>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</si>
  <si>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</si>
  <si>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</si>
  <si>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</si>
  <si>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</si>
  <si>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</si>
  <si>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</si>
  <si>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</si>
  <si>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</si>
  <si>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</si>
  <si>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</si>
  <si>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</si>
  <si>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</si>
  <si>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</si>
  <si>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</si>
  <si>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</si>
  <si>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</si>
  <si>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</si>
  <si>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</si>
  <si>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</si>
  <si>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</si>
  <si>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</si>
  <si>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</si>
  <si>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</si>
  <si>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</si>
  <si>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</si>
  <si>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</si>
  <si>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</si>
  <si>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</si>
  <si>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</si>
  <si>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</si>
  <si>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</si>
  <si>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</si>
  <si>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</si>
  <si>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</si>
  <si>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</si>
  <si>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</si>
  <si>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</si>
  <si>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</si>
  <si>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</si>
  <si>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</si>
  <si>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</si>
  <si>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</si>
  <si>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</si>
  <si>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</si>
  <si>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</si>
  <si>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</si>
  <si>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</si>
  <si>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</si>
  <si>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</si>
  <si>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</si>
  <si>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</si>
  <si>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</si>
  <si>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</si>
  <si>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</si>
  <si>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</si>
  <si>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</si>
  <si>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</si>
  <si>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</si>
  <si>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</si>
  <si>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</si>
  <si>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</si>
  <si>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</si>
  <si>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</si>
  <si>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</si>
  <si>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</si>
  <si>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</si>
  <si>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</si>
  <si>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</si>
  <si>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</si>
  <si>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</si>
  <si>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</si>
  <si>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</si>
  <si>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</si>
  <si>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</si>
  <si>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</si>
  <si>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</si>
  <si>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</si>
  <si>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</si>
  <si>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</si>
  <si>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</si>
  <si>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</si>
  <si>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</si>
  <si>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</si>
  <si>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</si>
  <si>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</si>
  <si>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</si>
  <si>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</si>
  <si>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</si>
  <si>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</si>
  <si>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</si>
  <si>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</si>
  <si>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</si>
  <si>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</si>
  <si>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</si>
  <si>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</si>
  <si>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</si>
  <si>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</si>
  <si>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</si>
  <si>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</si>
  <si>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</si>
  <si>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</si>
  <si>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</si>
  <si>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</si>
  <si>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</si>
  <si>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</si>
  <si>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</si>
  <si>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</si>
  <si>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</si>
  <si>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</si>
  <si>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</si>
  <si>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</si>
  <si>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</si>
  <si>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</si>
  <si>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</si>
  <si>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</si>
  <si>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</si>
  <si>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</si>
  <si>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</si>
  <si>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</si>
  <si>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</si>
  <si>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</si>
  <si>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</si>
  <si>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</si>
  <si>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</si>
  <si>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</si>
  <si>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</si>
  <si>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</si>
  <si>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</si>
  <si>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</si>
  <si>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</si>
  <si>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</si>
  <si>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</si>
  <si>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</si>
  <si>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</si>
  <si>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</si>
  <si>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</si>
  <si>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</si>
  <si>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</si>
  <si>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</si>
  <si>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</si>
  <si>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</si>
  <si>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</si>
  <si>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</si>
  <si>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</si>
  <si>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</si>
  <si>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</si>
  <si>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</si>
  <si>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</si>
  <si>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</si>
  <si>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</si>
  <si>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</si>
  <si>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</si>
  <si>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</si>
  <si>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</si>
  <si>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</si>
  <si>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</si>
  <si>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</si>
  <si>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</si>
  <si>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</si>
  <si>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</si>
  <si>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</si>
  <si>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</si>
  <si>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</si>
  <si>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</si>
  <si>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</si>
  <si>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</si>
  <si>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</si>
  <si>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</si>
  <si>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</si>
  <si>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</si>
  <si>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</si>
  <si>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</si>
  <si>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</si>
  <si>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</si>
  <si>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</si>
  <si>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</si>
  <si>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</si>
  <si>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</si>
  <si>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</si>
  <si>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</si>
  <si>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</si>
  <si>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</si>
  <si>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</si>
  <si>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</si>
  <si>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</si>
  <si>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</si>
  <si>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</si>
  <si>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</si>
  <si>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</si>
  <si>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</si>
  <si>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</si>
  <si>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</si>
  <si>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</si>
  <si>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</si>
  <si>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</si>
  <si>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</si>
  <si>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</si>
  <si>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</si>
  <si>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</si>
  <si>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</si>
  <si>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</si>
  <si>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</si>
  <si>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</si>
  <si>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</si>
  <si>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</si>
  <si>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</si>
  <si>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</si>
  <si>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</si>
  <si>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</si>
  <si>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</si>
  <si>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</si>
  <si>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</si>
  <si>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</si>
  <si>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</si>
  <si>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</si>
  <si>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</si>
  <si>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</si>
  <si>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</si>
  <si>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</si>
  <si>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</si>
  <si>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</si>
  <si>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</si>
  <si>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</si>
  <si>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</si>
  <si>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</si>
  <si>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</si>
  <si>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</si>
  <si>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</si>
  <si>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</si>
  <si>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</si>
  <si>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</si>
  <si>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</si>
  <si>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</si>
  <si>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</si>
  <si>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</si>
  <si>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</si>
  <si>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</si>
  <si>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</si>
  <si>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</si>
  <si>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</si>
  <si>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</si>
  <si>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</si>
  <si>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</si>
  <si>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</si>
  <si>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</si>
  <si>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</si>
  <si>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</si>
  <si>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</si>
  <si>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</si>
  <si>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</si>
  <si>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</si>
  <si>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</si>
  <si>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</si>
  <si>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</si>
  <si>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</si>
  <si>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</si>
  <si>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</si>
  <si>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</si>
  <si>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</si>
  <si>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</si>
  <si>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</si>
  <si>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</si>
  <si>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</si>
  <si>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</si>
  <si>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</si>
  <si>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</si>
  <si>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</si>
  <si>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</si>
  <si>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</si>
  <si>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</si>
  <si>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</si>
  <si>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</si>
  <si>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</si>
  <si>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</si>
  <si>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</si>
  <si>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</si>
  <si>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</si>
  <si>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</si>
  <si>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</si>
  <si>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</si>
  <si>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</si>
  <si>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</si>
  <si>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</si>
  <si>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</si>
  <si>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</si>
  <si>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</si>
  <si>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</si>
  <si>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</si>
  <si>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</si>
  <si>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</si>
  <si>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</si>
  <si>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</si>
  <si>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</si>
  <si>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</si>
  <si>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</si>
  <si>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</si>
  <si>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</si>
  <si>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</si>
  <si>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</si>
  <si>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</si>
  <si>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</si>
  <si>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</si>
  <si>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</si>
  <si>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</si>
  <si>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</si>
  <si>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</si>
  <si>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</si>
  <si>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</si>
  <si>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</si>
  <si>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</si>
  <si>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</si>
  <si>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</si>
  <si>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</si>
  <si>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</si>
  <si>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</si>
  <si>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</si>
  <si>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</si>
  <si>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</si>
  <si>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</si>
  <si>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</si>
  <si>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</si>
  <si>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</si>
  <si>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</si>
  <si>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</si>
  <si>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</si>
  <si>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</si>
  <si>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</si>
  <si>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</si>
  <si>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</si>
  <si>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</si>
  <si>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</si>
  <si>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</si>
  <si>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</si>
  <si>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</si>
  <si>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</si>
  <si>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</si>
  <si>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</si>
  <si>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</si>
  <si>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</si>
  <si>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</si>
  <si>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</si>
  <si>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</si>
  <si>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</si>
  <si>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</si>
  <si>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</si>
  <si>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</si>
  <si>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</si>
  <si>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</si>
  <si>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</si>
  <si>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</si>
  <si>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</si>
  <si>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</si>
  <si>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</si>
  <si>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</si>
  <si>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</si>
  <si>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</si>
  <si>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</si>
  <si>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</si>
  <si>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</si>
  <si>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</si>
  <si>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</si>
  <si>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</si>
  <si>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</si>
  <si>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</si>
  <si>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</si>
  <si>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</si>
  <si>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</si>
  <si>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</si>
  <si>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</si>
  <si>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</si>
  <si>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</si>
  <si>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</si>
  <si>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</si>
  <si>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</si>
  <si>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</si>
  <si>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</si>
  <si>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</si>
  <si>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</si>
  <si>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</si>
  <si>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</si>
  <si>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</si>
  <si>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</si>
  <si>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</si>
  <si>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</si>
  <si>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</si>
  <si>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</si>
  <si>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</si>
  <si>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</si>
  <si>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</si>
  <si>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</si>
  <si>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</si>
  <si>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</si>
  <si>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</si>
  <si>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</si>
  <si>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</si>
  <si>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</si>
  <si>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</si>
  <si>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</si>
  <si>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</si>
  <si>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</si>
  <si>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</si>
  <si>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</si>
  <si>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</si>
  <si>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</si>
  <si>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</si>
  <si>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</si>
  <si>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</si>
  <si>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</si>
  <si>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</si>
  <si>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</si>
  <si>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</si>
  <si>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</si>
  <si>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</si>
  <si>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</si>
  <si>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</si>
  <si>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</si>
  <si>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</si>
  <si>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</si>
  <si>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</si>
  <si>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</si>
  <si>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</si>
  <si>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</si>
  <si>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</si>
  <si>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</si>
  <si>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</si>
  <si>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</si>
  <si>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</si>
  <si>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</si>
  <si>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</si>
  <si>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</si>
  <si>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</si>
  <si>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</si>
  <si>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</si>
  <si>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</si>
  <si>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</si>
  <si>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</si>
  <si>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</si>
  <si>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</si>
  <si>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</si>
  <si>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</si>
  <si>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</si>
  <si>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</si>
  <si>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</si>
  <si>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</si>
  <si>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</si>
  <si>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</si>
  <si>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</si>
  <si>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</si>
  <si>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</si>
  <si>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</si>
  <si>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</si>
  <si>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</si>
  <si>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</si>
  <si>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</si>
  <si>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</si>
  <si>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</si>
  <si>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</si>
  <si>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</si>
  <si>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</si>
  <si>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</si>
  <si>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</si>
  <si>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</si>
  <si>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</si>
  <si>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</si>
  <si>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</si>
  <si>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</si>
  <si>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</si>
  <si>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</si>
  <si>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</si>
  <si>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</si>
  <si>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</si>
  <si>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</si>
  <si>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</si>
  <si>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</si>
  <si>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</si>
  <si>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</si>
  <si>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</si>
  <si>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</si>
  <si>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</si>
  <si>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</si>
  <si>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</si>
  <si>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</si>
  <si>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</si>
  <si>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</si>
  <si>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</si>
  <si>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</si>
  <si>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</si>
  <si>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</si>
  <si>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</si>
  <si>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</si>
  <si>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</si>
  <si>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</si>
  <si>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</si>
  <si>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</si>
  <si>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</si>
  <si>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</si>
  <si>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</si>
  <si>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</si>
  <si>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</si>
  <si>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</si>
  <si>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</si>
  <si>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</si>
  <si>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</si>
  <si>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</si>
  <si>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</si>
  <si>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</si>
  <si>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</si>
  <si>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</si>
  <si>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</si>
  <si>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</si>
  <si>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</si>
  <si>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</si>
  <si>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</si>
  <si>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</si>
  <si>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</si>
  <si>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</si>
  <si>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</si>
  <si>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</si>
  <si>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</si>
  <si>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</si>
  <si>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</si>
  <si>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</si>
  <si>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</si>
  <si>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</si>
  <si>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</si>
  <si>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</si>
  <si>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</si>
  <si>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</si>
  <si>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</si>
  <si>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</si>
  <si>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</si>
  <si>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</si>
  <si>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</si>
  <si>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</si>
  <si>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</si>
  <si>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</si>
  <si>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</si>
  <si>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</si>
  <si>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</si>
  <si>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</si>
  <si>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</si>
  <si>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</si>
  <si>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</si>
  <si>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</si>
  <si>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</si>
  <si>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</si>
  <si>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</si>
  <si>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</si>
  <si>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</si>
  <si>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</si>
  <si>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</si>
  <si>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</si>
  <si>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</si>
  <si>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</si>
  <si>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</si>
  <si>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</si>
  <si>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</si>
  <si>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</si>
  <si>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</si>
  <si>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</si>
  <si>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</si>
  <si>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</si>
  <si>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</si>
  <si>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</si>
  <si>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</si>
  <si>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</si>
  <si>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</si>
  <si>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</si>
  <si>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</si>
  <si>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</si>
  <si>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</si>
  <si>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</si>
  <si>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</si>
  <si>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</si>
  <si>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</si>
  <si>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</si>
  <si>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</si>
  <si>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</si>
  <si>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</si>
  <si>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</si>
  <si>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</si>
  <si>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</si>
  <si>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</si>
  <si>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</si>
  <si>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</si>
  <si>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</si>
  <si>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</si>
  <si>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</si>
  <si>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</si>
  <si>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</si>
  <si>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</si>
  <si>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</si>
  <si>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</si>
  <si>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</si>
  <si>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</si>
  <si>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</si>
  <si>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</si>
  <si>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</si>
  <si>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</si>
  <si>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</si>
  <si>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</si>
  <si>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</si>
  <si>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</si>
  <si>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</si>
  <si>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</si>
  <si>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</si>
  <si>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</si>
  <si>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</si>
  <si>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</si>
  <si>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</si>
  <si>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</si>
  <si>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</si>
  <si>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</si>
  <si>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</si>
  <si>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</si>
  <si>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</si>
  <si>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</si>
  <si>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</si>
  <si>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</si>
  <si>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</si>
  <si>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</si>
  <si>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</si>
  <si>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</si>
  <si>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</si>
  <si>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</si>
  <si>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</si>
  <si>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</si>
  <si>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</si>
  <si>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</si>
  <si>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</si>
  <si>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</si>
  <si>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</si>
  <si>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</si>
  <si>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</si>
  <si>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</si>
  <si>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</si>
  <si>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</si>
  <si>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</si>
  <si>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</si>
  <si>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</si>
  <si>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</si>
  <si>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</si>
  <si>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</si>
  <si>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</si>
  <si>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</si>
  <si>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</si>
  <si>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</si>
  <si>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</si>
  <si>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</si>
  <si>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</si>
  <si>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</si>
  <si>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</si>
  <si>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</si>
  <si>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</si>
  <si>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</si>
  <si>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</si>
  <si>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</si>
  <si>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</si>
  <si>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</si>
  <si>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</si>
  <si>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</si>
  <si>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</si>
  <si>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</si>
  <si>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</si>
  <si>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</si>
  <si>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</si>
  <si>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</si>
  <si>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</si>
  <si>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</si>
  <si>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</si>
  <si>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</si>
  <si>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</si>
  <si>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</si>
  <si>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</si>
  <si>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</si>
  <si>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</si>
  <si>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</si>
  <si>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</si>
  <si>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</si>
  <si>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</si>
  <si>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</si>
  <si>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</si>
  <si>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</si>
  <si>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</si>
  <si>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</si>
  <si>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</si>
  <si>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</si>
  <si>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</si>
  <si>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</si>
  <si>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</si>
  <si>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</si>
  <si>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</si>
  <si>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</si>
  <si>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</si>
  <si>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</si>
  <si>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</si>
  <si>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</si>
  <si>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</si>
  <si>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</si>
  <si>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</si>
  <si>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</si>
  <si>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</si>
  <si>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</si>
  <si>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</si>
  <si>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</si>
  <si>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</si>
  <si>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</si>
  <si>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</si>
  <si>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</si>
  <si>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</si>
  <si>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</si>
  <si>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</si>
  <si>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</si>
  <si>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</si>
  <si>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</si>
  <si>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</si>
  <si>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</si>
  <si>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</si>
  <si>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</si>
  <si>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</si>
  <si>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</si>
  <si>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</si>
  <si>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</si>
  <si>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</si>
  <si>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</si>
  <si>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</si>
  <si>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</si>
  <si>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</si>
  <si>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</si>
  <si>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</si>
  <si>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</si>
  <si>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</si>
  <si>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</si>
  <si>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</si>
  <si>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</si>
  <si>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</si>
  <si>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</si>
  <si>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</si>
  <si>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</si>
  <si>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</si>
  <si>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</si>
  <si>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</si>
  <si>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</si>
  <si>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</si>
  <si>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</si>
  <si>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</si>
  <si>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</si>
  <si>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</si>
  <si>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</si>
  <si>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</si>
  <si>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</si>
  <si>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</si>
  <si>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</si>
  <si>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</si>
  <si>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</si>
  <si>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</si>
  <si>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</si>
  <si>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</si>
  <si>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</si>
  <si>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</si>
  <si>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</si>
  <si>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</si>
  <si>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</si>
  <si>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</si>
  <si>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</si>
  <si>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</si>
  <si>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</si>
  <si>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</si>
  <si>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</si>
  <si>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</si>
  <si>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</si>
  <si>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</si>
  <si>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</si>
  <si>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</si>
  <si>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</si>
  <si>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</si>
  <si>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</si>
  <si>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</si>
  <si>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</si>
  <si>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</si>
  <si>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</si>
  <si>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</si>
  <si>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</si>
  <si>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</si>
  <si>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</si>
  <si>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</si>
  <si>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</si>
  <si>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</si>
  <si>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</si>
  <si>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</si>
  <si>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</si>
  <si>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</si>
  <si>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</si>
  <si>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</si>
  <si>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</si>
  <si>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</si>
  <si>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</si>
  <si>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</si>
  <si>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</si>
  <si>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</si>
  <si>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</si>
  <si>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</si>
  <si>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</si>
  <si>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</si>
  <si>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</si>
  <si>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</si>
  <si>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</si>
  <si>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</si>
  <si>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</si>
  <si>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</si>
  <si>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</si>
  <si>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</si>
  <si>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</si>
  <si>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</si>
  <si>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</si>
  <si>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</si>
  <si>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</si>
  <si>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</si>
  <si>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</si>
  <si>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</si>
  <si>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</si>
  <si>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</si>
  <si>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</si>
  <si>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</si>
  <si>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</si>
  <si>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</si>
  <si>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</si>
  <si>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</si>
  <si>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</si>
  <si>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</si>
  <si>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</si>
  <si>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</si>
  <si>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</si>
  <si>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</si>
  <si>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</si>
  <si>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</si>
  <si>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</si>
  <si>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</si>
  <si>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</si>
  <si>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</si>
  <si>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</si>
  <si>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</si>
  <si>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</si>
  <si>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</si>
  <si>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</si>
  <si>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</si>
  <si>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</si>
  <si>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</si>
  <si>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</si>
  <si>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</si>
  <si>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</si>
  <si>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</si>
  <si>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</si>
  <si>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</si>
  <si>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</si>
  <si>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</si>
  <si>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</si>
  <si>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</si>
  <si>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</si>
  <si>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</si>
  <si>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</si>
  <si>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</si>
  <si>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</si>
  <si>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</si>
  <si>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</si>
  <si>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</si>
  <si>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</si>
  <si>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</si>
  <si>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</si>
  <si>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</si>
  <si>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</si>
  <si>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</si>
  <si>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</si>
  <si>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</si>
  <si>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</si>
  <si>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</si>
  <si>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</si>
  <si>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</si>
  <si>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</si>
  <si>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</si>
  <si>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</si>
  <si>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</si>
  <si>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</si>
  <si>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</si>
  <si>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</si>
  <si>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</si>
  <si>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</si>
  <si>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</si>
  <si>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</si>
  <si>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</si>
  <si>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</si>
  <si>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</si>
  <si>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</si>
  <si>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</si>
  <si>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</si>
  <si>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</si>
  <si>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</si>
  <si>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</si>
  <si>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</si>
  <si>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</si>
  <si>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</si>
  <si>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</si>
  <si>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</si>
  <si>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</si>
  <si>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</si>
  <si>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</si>
  <si>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</si>
  <si>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</si>
  <si>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</si>
  <si>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</si>
  <si>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</si>
  <si>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</si>
  <si>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</si>
  <si>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</si>
  <si>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</si>
  <si>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</si>
  <si>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</si>
  <si>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</si>
  <si>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</si>
  <si>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</si>
  <si>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</si>
  <si>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</si>
  <si>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</si>
  <si>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</si>
  <si>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</si>
  <si>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</si>
  <si>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</si>
  <si>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</si>
  <si>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</si>
  <si>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</si>
  <si>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</si>
  <si>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</si>
  <si>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</si>
  <si>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</si>
  <si>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</si>
  <si>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</si>
  <si>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</si>
  <si>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</si>
  <si>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</si>
  <si>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</si>
  <si>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</si>
  <si>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</si>
  <si>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</si>
  <si>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</si>
  <si>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</si>
  <si>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</si>
  <si>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</si>
  <si>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</si>
  <si>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</si>
  <si>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</si>
  <si>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</si>
  <si>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</si>
  <si>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</si>
  <si>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</si>
  <si>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</si>
  <si>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</si>
  <si>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</si>
  <si>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</si>
  <si>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</si>
  <si>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</si>
  <si>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</si>
  <si>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</si>
  <si>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</si>
  <si>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</si>
  <si>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</si>
  <si>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</si>
  <si>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</si>
  <si>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</si>
  <si>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</si>
  <si>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</si>
  <si>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</si>
  <si>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</si>
  <si>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</si>
  <si>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</si>
  <si>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</si>
  <si>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</si>
  <si>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</si>
  <si>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</si>
  <si>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</si>
  <si>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</si>
  <si>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</si>
  <si>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</si>
  <si>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</si>
  <si>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</si>
  <si>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</si>
  <si>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</si>
  <si>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</si>
  <si>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</si>
  <si>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</si>
  <si>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</si>
  <si>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</si>
  <si>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</si>
  <si>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</si>
  <si>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</si>
  <si>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</si>
  <si>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</si>
  <si>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</si>
  <si>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</si>
  <si>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</si>
  <si>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</si>
  <si>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</si>
  <si>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</si>
  <si>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</si>
  <si>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</si>
  <si>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</si>
  <si>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</si>
  <si>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</si>
  <si>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</si>
  <si>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</si>
  <si>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</si>
  <si>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</si>
  <si>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</si>
  <si>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</si>
  <si>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</si>
  <si>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</si>
  <si>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</si>
  <si>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</si>
  <si>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</si>
  <si>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</si>
  <si>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</si>
  <si>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</si>
  <si>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</si>
  <si>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</si>
  <si>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</si>
  <si>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</si>
  <si>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</si>
  <si>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</si>
  <si>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</si>
  <si>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</si>
  <si>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</si>
  <si>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</si>
  <si>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</si>
  <si>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</si>
  <si>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</si>
  <si>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</si>
  <si>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</si>
  <si>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</si>
  <si>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</si>
  <si>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</si>
  <si>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</si>
  <si>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</si>
  <si>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</si>
  <si>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</si>
  <si>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</si>
  <si>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</si>
  <si>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</si>
  <si>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</si>
  <si>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</si>
  <si>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</si>
  <si>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</si>
  <si>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</si>
  <si>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</si>
  <si>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</si>
  <si>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</si>
  <si>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</si>
  <si>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</si>
  <si>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</si>
  <si>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</si>
  <si>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</si>
  <si>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</si>
  <si>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</si>
  <si>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</si>
  <si>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</si>
  <si>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</si>
  <si>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</si>
  <si>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</si>
  <si>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</si>
  <si>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</si>
  <si>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</si>
  <si>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</si>
  <si>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</si>
  <si>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</si>
  <si>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</si>
  <si>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</si>
  <si>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</si>
  <si>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</si>
  <si>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</si>
  <si>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</si>
  <si>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</si>
  <si>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</si>
  <si>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</si>
  <si>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</si>
  <si>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</si>
  <si>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</si>
  <si>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</si>
  <si>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</si>
  <si>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</si>
  <si>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</si>
  <si>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</si>
  <si>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</si>
  <si>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</si>
  <si>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</si>
  <si>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</si>
  <si>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</si>
  <si>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</si>
  <si>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</si>
  <si>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</si>
  <si>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</si>
  <si>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</si>
  <si>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</si>
  <si>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</si>
  <si>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</si>
  <si>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</si>
  <si>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</si>
  <si>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</si>
  <si>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</si>
  <si>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</si>
  <si>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</si>
  <si>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</si>
  <si>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</si>
  <si>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</si>
  <si>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</si>
  <si>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</si>
  <si>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</si>
  <si>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</si>
  <si>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</si>
  <si>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</si>
  <si>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</si>
  <si>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</si>
  <si>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</si>
  <si>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</si>
  <si>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</si>
  <si>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</si>
  <si>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</si>
  <si>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</si>
  <si>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</si>
  <si>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</si>
  <si>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</si>
  <si>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</si>
  <si>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</si>
  <si>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</si>
  <si>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</si>
  <si>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</si>
  <si>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</si>
  <si>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</si>
  <si>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</si>
  <si>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</si>
  <si>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</si>
  <si>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</si>
  <si>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</si>
  <si>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</si>
  <si>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</si>
  <si>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</si>
  <si>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</si>
  <si>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</si>
  <si>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</si>
  <si>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</si>
  <si>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</si>
  <si>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</si>
  <si>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</si>
  <si>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</si>
  <si>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</si>
  <si>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</si>
  <si>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</si>
  <si>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</si>
  <si>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</si>
  <si>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</si>
  <si>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</si>
  <si>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</si>
  <si>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</si>
  <si>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</si>
  <si>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</si>
  <si>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</si>
  <si>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</si>
  <si>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</si>
  <si>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</si>
  <si>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</si>
  <si>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</si>
  <si>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</si>
  <si>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</si>
  <si>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</si>
  <si>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</si>
  <si>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</si>
  <si>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</si>
  <si>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</si>
  <si>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</si>
  <si>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</si>
  <si>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</si>
  <si>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</si>
  <si>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</si>
  <si>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</si>
  <si>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</si>
  <si>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</si>
  <si>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</si>
  <si>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</si>
  <si>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</si>
  <si>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</si>
  <si>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</si>
  <si>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</si>
  <si>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</si>
  <si>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</si>
  <si>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</si>
  <si>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</si>
  <si>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</si>
  <si>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</si>
  <si>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</si>
  <si>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</si>
  <si>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</si>
  <si>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</si>
  <si>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</si>
  <si>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</si>
  <si>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</si>
  <si>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</si>
  <si>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</si>
  <si>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</si>
  <si>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</si>
  <si>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</si>
  <si>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</si>
  <si>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</si>
  <si>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</si>
  <si>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</si>
  <si>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</si>
  <si>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</si>
  <si>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</si>
  <si>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</si>
  <si>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</si>
  <si>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</si>
  <si>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</si>
  <si>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</si>
  <si>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</si>
  <si>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</si>
  <si>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</si>
  <si>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</si>
  <si>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</si>
  <si>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</si>
  <si>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</si>
  <si>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</si>
  <si>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</si>
  <si>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</si>
  <si>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</si>
  <si>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</si>
  <si>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</si>
  <si>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</si>
  <si>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</si>
  <si>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</si>
  <si>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</si>
  <si>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</si>
  <si>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</si>
  <si>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</si>
  <si>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</si>
  <si>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</si>
  <si>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</si>
  <si>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</si>
  <si>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</si>
  <si>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</si>
  <si>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</si>
  <si>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</si>
  <si>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</si>
  <si>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</si>
  <si>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</si>
  <si>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</si>
  <si>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</si>
  <si>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</si>
  <si>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</si>
  <si>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</si>
  <si>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</si>
  <si>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</si>
  <si>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</si>
  <si>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</si>
  <si>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</si>
  <si>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</si>
  <si>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</si>
  <si>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</si>
  <si>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</si>
  <si>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</si>
  <si>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</si>
  <si>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</si>
  <si>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</si>
  <si>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</si>
  <si>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</si>
  <si>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</si>
  <si>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</si>
  <si>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</si>
  <si>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</si>
  <si>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</si>
  <si>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</si>
  <si>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</si>
  <si>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</si>
  <si>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</si>
  <si>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</si>
  <si>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</si>
  <si>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</si>
  <si>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</si>
  <si>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</si>
  <si>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</si>
  <si>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</si>
  <si>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</si>
  <si>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</si>
  <si>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</si>
  <si>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</si>
  <si>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</si>
  <si>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</si>
  <si>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</si>
  <si>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</si>
  <si>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</si>
  <si>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</si>
  <si>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</si>
  <si>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</si>
  <si>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</si>
  <si>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</si>
  <si>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</si>
  <si>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</si>
  <si>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</si>
  <si>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</si>
  <si>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</si>
  <si>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</si>
  <si>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</si>
  <si>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</si>
  <si>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</si>
  <si>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</si>
  <si>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</si>
  <si>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</si>
  <si>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</si>
  <si>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</si>
  <si>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</si>
  <si>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</si>
  <si>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</si>
  <si>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</si>
  <si>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</si>
  <si>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</si>
  <si>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</si>
  <si>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</si>
  <si>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</si>
  <si>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</si>
  <si>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</si>
  <si>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</si>
  <si>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</si>
  <si>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</si>
  <si>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</si>
  <si>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</si>
  <si>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</si>
  <si>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</si>
  <si>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</si>
  <si>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</si>
  <si>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</si>
  <si>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</si>
  <si>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</si>
  <si>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</si>
  <si>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</si>
  <si>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</si>
  <si>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</si>
  <si>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</si>
  <si>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</si>
  <si>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</si>
  <si>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</si>
  <si>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</si>
  <si>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</si>
  <si>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</si>
  <si>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</si>
  <si>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</si>
  <si>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</si>
  <si>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</si>
  <si>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</si>
  <si>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</si>
  <si>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</si>
  <si>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</si>
  <si>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</si>
  <si>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</si>
  <si>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</si>
  <si>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</si>
  <si>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</si>
  <si>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</si>
  <si>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</si>
  <si>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</si>
  <si>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</si>
  <si>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</si>
  <si>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</si>
  <si>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</si>
  <si>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</si>
  <si>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</si>
  <si>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</si>
  <si>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</si>
  <si>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</si>
  <si>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</si>
  <si>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</si>
  <si>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</si>
  <si>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</si>
  <si>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</si>
  <si>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</si>
  <si>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</si>
  <si>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</si>
  <si>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</si>
  <si>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</si>
  <si>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</si>
  <si>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</si>
  <si>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</si>
  <si>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</si>
  <si>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</si>
  <si>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</si>
  <si>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</si>
  <si>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</si>
  <si>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</si>
  <si>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</si>
  <si>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</si>
  <si>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</si>
  <si>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</si>
  <si>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</si>
  <si>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</si>
  <si>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</si>
  <si>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</si>
  <si>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</si>
  <si>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</si>
  <si>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</si>
  <si>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</si>
  <si>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</si>
  <si>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</si>
  <si>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</si>
  <si>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</si>
  <si>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</si>
  <si>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</si>
  <si>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</si>
  <si>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</si>
  <si>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</si>
  <si>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</si>
  <si>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</si>
  <si>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</si>
  <si>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</si>
  <si>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</si>
  <si>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</si>
  <si>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</si>
  <si>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</si>
  <si>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</si>
  <si>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</si>
  <si>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</si>
  <si>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</si>
  <si>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</si>
  <si>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</si>
  <si>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</si>
  <si>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</si>
  <si>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</si>
  <si>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</si>
  <si>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</si>
  <si>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</si>
  <si>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</si>
  <si>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</si>
  <si>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</si>
  <si>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</si>
  <si>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</si>
  <si>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</si>
  <si>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</si>
  <si>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</si>
  <si>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</si>
  <si>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</si>
  <si>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</si>
  <si>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</si>
  <si>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</si>
  <si>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</si>
  <si>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</si>
  <si>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</si>
  <si>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</si>
  <si>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</si>
  <si>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</si>
  <si>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</si>
  <si>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</si>
  <si>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</si>
  <si>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</si>
  <si>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</si>
  <si>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</si>
  <si>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</si>
  <si>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</si>
  <si>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</si>
  <si>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</si>
  <si>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</si>
  <si>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</si>
  <si>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</si>
  <si>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</si>
  <si>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</si>
  <si>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</si>
  <si>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</si>
  <si>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</si>
  <si>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</si>
  <si>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</si>
  <si>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</si>
  <si>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</si>
  <si>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</si>
  <si>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</si>
  <si>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</si>
  <si>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</si>
  <si>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</si>
  <si>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</si>
  <si>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</si>
  <si>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</si>
  <si>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</si>
  <si>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</si>
  <si>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</si>
  <si>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</si>
  <si>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</si>
  <si>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</si>
  <si>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</si>
  <si>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</si>
  <si>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</si>
  <si>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</si>
  <si>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</si>
  <si>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</si>
  <si>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</si>
  <si>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</si>
  <si>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</si>
  <si>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</si>
  <si>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</si>
  <si>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</si>
  <si>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</si>
  <si>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</si>
  <si>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</si>
  <si>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</si>
  <si>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</si>
  <si>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</si>
  <si>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</si>
  <si>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</si>
  <si>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</si>
  <si>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</si>
  <si>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</si>
  <si>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</si>
  <si>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</si>
  <si>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</si>
  <si>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</si>
  <si>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</si>
  <si>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</si>
  <si>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</si>
  <si>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</si>
  <si>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</si>
  <si>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</si>
  <si>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</si>
  <si>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</si>
  <si>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</si>
  <si>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</si>
  <si>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</si>
  <si>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</si>
  <si>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</si>
  <si>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</si>
  <si>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</si>
  <si>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</si>
  <si>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</si>
  <si>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</si>
  <si>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</si>
  <si>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</si>
  <si>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</si>
  <si>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</si>
  <si>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</si>
  <si>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</si>
  <si>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</si>
  <si>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</si>
  <si>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</si>
  <si>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</si>
  <si>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</si>
  <si>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</si>
  <si>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</si>
  <si>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</si>
  <si>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</si>
  <si>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</si>
  <si>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</si>
  <si>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</si>
  <si>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</si>
  <si>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</si>
  <si>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</si>
  <si>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</si>
  <si>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</si>
  <si>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</si>
  <si>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</si>
  <si>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</si>
  <si>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</si>
  <si>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</si>
  <si>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</si>
  <si>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</si>
  <si>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</si>
  <si>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</si>
  <si>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</si>
  <si>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</si>
  <si>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</si>
  <si>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</si>
  <si>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</si>
  <si>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</si>
  <si>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</si>
  <si>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</si>
  <si>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</si>
  <si>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</si>
  <si>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</si>
  <si>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</si>
  <si>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</si>
  <si>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</si>
  <si>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</si>
  <si>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</si>
  <si>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</si>
  <si>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</si>
  <si>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</si>
  <si>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</si>
  <si>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</si>
  <si>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</si>
  <si>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</si>
  <si>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</si>
  <si>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</si>
  <si>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</si>
  <si>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</si>
  <si>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</si>
  <si>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</si>
  <si>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</si>
  <si>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</si>
  <si>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</si>
  <si>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</si>
  <si>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</si>
  <si>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</si>
  <si>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</si>
  <si>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</si>
  <si>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</si>
  <si>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</si>
  <si>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</si>
  <si>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</si>
  <si>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</si>
  <si>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</si>
  <si>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</si>
  <si>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</si>
  <si>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</si>
  <si>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</si>
  <si>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</si>
  <si>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</si>
  <si>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</si>
  <si>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</si>
  <si>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</si>
  <si>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</si>
  <si>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</si>
  <si>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</si>
  <si>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</si>
  <si>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</si>
  <si>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</si>
  <si>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</si>
  <si>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</si>
  <si>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</si>
  <si>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</si>
  <si>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</si>
  <si>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</si>
  <si>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</si>
  <si>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</si>
  <si>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</si>
  <si>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</si>
  <si>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</si>
  <si>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</si>
  <si>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</si>
  <si>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</si>
  <si>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</si>
  <si>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</si>
  <si>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</si>
  <si>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</si>
  <si>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</si>
  <si>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</si>
  <si>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</si>
  <si>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</si>
  <si>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</si>
  <si>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</si>
  <si>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</si>
  <si>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</si>
  <si>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</si>
  <si>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</si>
  <si>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</si>
  <si>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</si>
  <si>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</si>
  <si>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</si>
  <si>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</si>
  <si>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</si>
  <si>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</si>
  <si>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</si>
  <si>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</si>
  <si>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</si>
  <si>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</si>
  <si>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</si>
  <si>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</si>
  <si>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</si>
  <si>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</si>
  <si>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</si>
  <si>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</si>
  <si>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</si>
  <si>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</si>
  <si>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</si>
  <si>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</si>
  <si>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</si>
  <si>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</si>
  <si>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</si>
  <si>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</si>
  <si>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</si>
  <si>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</si>
  <si>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</si>
  <si>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</si>
  <si>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</si>
  <si>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</si>
  <si>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</si>
  <si>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</si>
  <si>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</si>
  <si>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</si>
  <si>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</si>
  <si>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</si>
  <si>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</si>
  <si>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</si>
  <si>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</si>
  <si>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</si>
  <si>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</si>
  <si>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</si>
  <si>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</si>
  <si>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</si>
  <si>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</si>
  <si>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</si>
  <si>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</si>
  <si>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</si>
  <si>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</si>
  <si>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</si>
  <si>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</si>
  <si>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</si>
  <si>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</si>
  <si>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</si>
  <si>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</si>
  <si>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</si>
  <si>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</si>
  <si>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</si>
  <si>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</si>
  <si>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</si>
  <si>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</si>
  <si>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</si>
  <si>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</si>
  <si>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</si>
  <si>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</si>
  <si>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</si>
  <si>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</si>
  <si>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</si>
  <si>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</si>
  <si>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</si>
  <si>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</si>
  <si>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</si>
  <si>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</si>
  <si>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</si>
  <si>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</si>
  <si>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</si>
  <si>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</si>
  <si>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</si>
  <si>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</si>
  <si>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</si>
  <si>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</si>
  <si>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</si>
  <si>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</si>
  <si>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</si>
  <si>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</si>
  <si>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</si>
  <si>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</si>
  <si>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</si>
  <si>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</si>
  <si>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</si>
  <si>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</si>
  <si>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</si>
  <si>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</si>
  <si>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</si>
  <si>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</si>
  <si>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</si>
  <si>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</si>
  <si>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</si>
  <si>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</si>
  <si>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</si>
  <si>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</si>
  <si>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</si>
  <si>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</si>
  <si>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</si>
  <si>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</si>
  <si>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</si>
  <si>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</si>
  <si>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</si>
  <si>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</si>
  <si>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</si>
  <si>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</si>
  <si>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</si>
  <si>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</si>
  <si>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</si>
  <si>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</si>
  <si>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</si>
  <si>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</si>
  <si>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</si>
  <si>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</si>
  <si>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</si>
  <si>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</si>
  <si>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</si>
  <si>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</si>
  <si>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</si>
  <si>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</si>
  <si>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</si>
  <si>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</si>
  <si>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</si>
  <si>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</si>
  <si>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</si>
  <si>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</si>
  <si>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</si>
  <si>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</si>
  <si>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</si>
  <si>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</si>
  <si>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</si>
  <si>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</si>
  <si>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</si>
  <si>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</si>
  <si>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</si>
  <si>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</si>
  <si>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</si>
  <si>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</si>
  <si>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</si>
  <si>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</si>
  <si>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</si>
  <si>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</si>
  <si>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</si>
  <si>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</si>
  <si>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</si>
  <si>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</si>
  <si>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</si>
  <si>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</si>
  <si>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</si>
  <si>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</si>
  <si>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</si>
  <si>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</si>
  <si>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</si>
  <si>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</si>
  <si>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</si>
  <si>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</si>
  <si>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</si>
  <si>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</si>
  <si>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</si>
  <si>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</si>
  <si>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</si>
  <si>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</si>
  <si>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</si>
  <si>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</si>
  <si>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</si>
  <si>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</si>
  <si>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</si>
  <si>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</si>
  <si>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</si>
  <si>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</si>
  <si>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</si>
  <si>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</si>
  <si>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</si>
  <si>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</si>
  <si>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</si>
  <si>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</si>
  <si>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</si>
  <si>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</si>
  <si>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</si>
  <si>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</si>
  <si>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</si>
  <si>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</si>
  <si>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</si>
  <si>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</si>
  <si>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</si>
  <si>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</si>
  <si>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</si>
  <si>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</si>
  <si>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</si>
  <si>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</si>
  <si>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</si>
  <si>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</si>
  <si>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</si>
  <si>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</si>
  <si>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</si>
  <si>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</si>
  <si>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</si>
  <si>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</si>
  <si>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</si>
  <si>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</si>
  <si>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</si>
  <si>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</si>
  <si>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</si>
  <si>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</si>
  <si>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</si>
  <si>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</si>
  <si>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</si>
  <si>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</si>
  <si>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</si>
  <si>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</si>
  <si>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</si>
  <si>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</si>
  <si>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</si>
  <si>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</si>
  <si>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</si>
  <si>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</si>
  <si>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</si>
  <si>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</si>
  <si>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</si>
  <si>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</si>
  <si>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</si>
  <si>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</si>
  <si>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</si>
  <si>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</si>
  <si>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</si>
  <si>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</si>
  <si>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</si>
  <si>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</si>
  <si>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</si>
  <si>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</si>
  <si>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</si>
  <si>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</si>
  <si>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</si>
  <si>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</si>
  <si>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</si>
  <si>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</si>
  <si>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</si>
  <si>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</si>
  <si>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</si>
  <si>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</si>
  <si>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</si>
  <si>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</si>
  <si>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</si>
  <si>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</si>
  <si>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</si>
  <si>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</si>
  <si>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</si>
  <si>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</si>
  <si>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</si>
  <si>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</si>
  <si>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</si>
  <si>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</si>
  <si>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</si>
  <si>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</si>
  <si>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</si>
  <si>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</si>
  <si>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</si>
  <si>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</si>
  <si>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</si>
  <si>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</si>
  <si>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</si>
  <si>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</si>
  <si>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</si>
  <si>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</si>
  <si>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</si>
  <si>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</si>
  <si>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</si>
  <si>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</si>
  <si>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</si>
  <si>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</si>
  <si>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</si>
  <si>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</si>
  <si>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</si>
  <si>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</si>
  <si>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</si>
  <si>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</si>
  <si>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</si>
  <si>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</si>
  <si>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</si>
  <si>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</si>
  <si>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</si>
  <si>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</si>
  <si>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</si>
  <si>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</si>
  <si>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</si>
  <si>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</si>
  <si>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</si>
  <si>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</si>
  <si>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</si>
  <si>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</si>
  <si>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</si>
  <si>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</si>
  <si>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</si>
  <si>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</si>
  <si>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</si>
  <si>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</si>
  <si>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</si>
  <si>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</si>
  <si>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</si>
  <si>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</si>
  <si>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</si>
  <si>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</si>
  <si>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</si>
  <si>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</si>
  <si>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</si>
  <si>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</si>
  <si>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</si>
  <si>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</si>
  <si>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</si>
  <si>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</si>
  <si>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</si>
  <si>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</si>
  <si>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</si>
  <si>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</si>
  <si>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</si>
  <si>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</si>
  <si>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</si>
  <si>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</si>
  <si>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</si>
  <si>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</si>
  <si>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</si>
  <si>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</si>
  <si>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</si>
  <si>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</si>
  <si>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</si>
  <si>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</si>
  <si>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</si>
  <si>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</si>
  <si>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</si>
  <si>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</si>
  <si>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</si>
  <si>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</si>
  <si>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</si>
  <si>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</si>
  <si>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</si>
  <si>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</si>
  <si>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</si>
  <si>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</si>
  <si>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</si>
  <si>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</si>
  <si>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</si>
  <si>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</si>
  <si>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</si>
  <si>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</si>
  <si>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</si>
  <si>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</si>
  <si>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</si>
  <si>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</si>
  <si>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</si>
  <si>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</si>
  <si>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</si>
  <si>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</si>
  <si>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</si>
  <si>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</si>
  <si>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</si>
  <si>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</si>
  <si>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</si>
  <si>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</si>
  <si>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</si>
  <si>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</si>
  <si>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</si>
  <si>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</si>
  <si>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</si>
  <si>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</si>
  <si>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</si>
  <si>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</si>
  <si>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</si>
  <si>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</si>
  <si>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</si>
  <si>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</si>
  <si>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</si>
  <si>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</si>
  <si>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</si>
  <si>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</si>
  <si>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</si>
  <si>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</si>
  <si>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</si>
  <si>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</si>
  <si>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</si>
  <si>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</si>
  <si>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</si>
  <si>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</si>
  <si>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</si>
  <si>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</si>
  <si>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</si>
  <si>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</si>
  <si>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</si>
  <si>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</si>
  <si>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</si>
  <si>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</si>
  <si>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</si>
  <si>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</si>
  <si>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</si>
  <si>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</si>
  <si>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</si>
  <si>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</si>
  <si>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</si>
  <si>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</si>
  <si>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</si>
  <si>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</si>
  <si>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</si>
  <si>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</si>
  <si>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</si>
  <si>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</si>
  <si>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</si>
  <si>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</si>
  <si>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</si>
  <si>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</si>
  <si>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</si>
  <si>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</si>
  <si>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</si>
  <si>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</si>
  <si>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</si>
  <si>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</si>
  <si>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</si>
  <si>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</si>
  <si>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</si>
  <si>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</si>
  <si>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</si>
  <si>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</si>
  <si>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</si>
  <si>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</si>
  <si>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</si>
  <si>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</si>
  <si>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</si>
  <si>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</si>
  <si>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</si>
  <si>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</si>
  <si>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</si>
  <si>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</si>
  <si>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</si>
  <si>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</si>
  <si>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</si>
  <si>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</si>
  <si>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</si>
  <si>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</si>
  <si>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</si>
  <si>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</si>
  <si>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</si>
  <si>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</si>
  <si>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</si>
  <si>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</si>
  <si>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</si>
  <si>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</si>
  <si>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</si>
  <si>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</si>
  <si>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</si>
  <si>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</si>
  <si>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</si>
  <si>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</si>
  <si>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</si>
  <si>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</si>
  <si>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</si>
  <si>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</si>
  <si>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</si>
  <si>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</si>
  <si>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</si>
  <si>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</si>
  <si>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</si>
  <si>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</si>
  <si>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</si>
  <si>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</si>
  <si>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</si>
  <si>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</si>
  <si>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</si>
  <si>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</si>
  <si>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</si>
  <si>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</si>
  <si>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</si>
  <si>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</si>
  <si>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</si>
  <si>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</si>
  <si>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</si>
  <si>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</si>
  <si>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</si>
  <si>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</si>
  <si>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</si>
  <si>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</si>
  <si>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</si>
  <si>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</si>
  <si>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</si>
  <si>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</si>
  <si>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</si>
  <si>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</si>
  <si>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</si>
  <si>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</si>
  <si>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</si>
  <si>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</si>
  <si>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</si>
  <si>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</si>
  <si>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</si>
  <si>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</si>
  <si>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</si>
  <si>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</si>
  <si>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</si>
  <si>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</si>
  <si>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</si>
  <si>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</si>
  <si>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</si>
  <si>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</si>
  <si>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</si>
  <si>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</si>
  <si>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</si>
  <si>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</si>
  <si>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</si>
  <si>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</si>
  <si>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</si>
  <si>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</si>
  <si>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</si>
  <si>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</si>
  <si>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</si>
  <si>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</si>
  <si>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</si>
  <si>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</si>
  <si>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</si>
  <si>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</si>
  <si>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</si>
  <si>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</si>
  <si>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</si>
  <si>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</si>
  <si>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</si>
  <si>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</si>
  <si>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</si>
  <si>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</si>
  <si>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</si>
  <si>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</si>
  <si>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</si>
  <si>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</si>
  <si>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</si>
  <si>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</si>
  <si>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</si>
  <si>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</si>
  <si>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</si>
  <si>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</si>
  <si>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</si>
  <si>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</si>
  <si>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</si>
  <si>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</si>
  <si>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</si>
  <si>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</si>
  <si>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</si>
  <si>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</si>
  <si>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</si>
  <si>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</si>
  <si>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</si>
  <si>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</si>
  <si>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</si>
  <si>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</si>
  <si>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</si>
  <si>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</si>
  <si>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</si>
  <si>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</si>
  <si>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</si>
  <si>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</si>
  <si>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</si>
  <si>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</si>
  <si>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</si>
  <si>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</si>
  <si>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</si>
  <si>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</si>
  <si>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</si>
  <si>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</si>
  <si>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</si>
  <si>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</si>
  <si>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</si>
  <si>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</si>
  <si>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</si>
  <si>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</si>
  <si>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</si>
  <si>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</si>
  <si>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</si>
  <si>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</si>
  <si>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</si>
  <si>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</si>
  <si>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</si>
  <si>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</si>
  <si>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</si>
  <si>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</si>
  <si>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</si>
  <si>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</si>
  <si>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</si>
  <si>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</si>
  <si>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</si>
  <si>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</si>
  <si>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</si>
  <si>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</si>
  <si>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</si>
  <si>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</si>
  <si>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</si>
  <si>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</si>
  <si>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</si>
  <si>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</si>
  <si>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</si>
  <si>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</si>
  <si>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</si>
  <si>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</si>
  <si>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</si>
  <si>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</si>
  <si>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</si>
  <si>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</si>
  <si>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</si>
  <si>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</si>
  <si>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</si>
  <si>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</si>
  <si>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</si>
  <si>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</si>
  <si>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</si>
  <si>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</si>
  <si>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</si>
  <si>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</si>
  <si>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</si>
  <si>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</si>
  <si>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</si>
  <si>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</si>
  <si>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</si>
  <si>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</si>
  <si>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</si>
  <si>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</si>
  <si>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</si>
  <si>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</si>
  <si>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</si>
  <si>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</si>
  <si>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</si>
  <si>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</si>
  <si>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</si>
  <si>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</si>
  <si>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</si>
  <si>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</si>
  <si>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</si>
  <si>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</si>
  <si>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</si>
  <si>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</si>
  <si>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</si>
  <si>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</si>
  <si>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</si>
  <si>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</si>
  <si>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</si>
  <si>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</si>
  <si>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</si>
  <si>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</si>
  <si>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</si>
  <si>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</si>
  <si>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</si>
  <si>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</si>
  <si>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</si>
  <si>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</si>
  <si>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</si>
  <si>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</si>
  <si>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</si>
  <si>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</si>
  <si>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</si>
  <si>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</si>
  <si>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</si>
  <si>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</si>
  <si>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</si>
  <si>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</si>
  <si>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</si>
  <si>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</si>
  <si>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</si>
  <si>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</si>
  <si>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</si>
  <si>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</si>
  <si>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</si>
  <si>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</si>
  <si>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</si>
  <si>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</si>
  <si>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</si>
  <si>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</si>
  <si>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</si>
  <si>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</si>
  <si>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</si>
  <si>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</si>
  <si>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</si>
  <si>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</si>
  <si>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</si>
  <si>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</si>
  <si>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</si>
  <si>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</si>
  <si>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</si>
  <si>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</si>
  <si>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</si>
  <si>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</si>
  <si>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</si>
  <si>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</si>
  <si>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</si>
  <si>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</si>
  <si>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</si>
  <si>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</si>
  <si>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</si>
  <si>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</si>
  <si>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</si>
  <si>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</si>
  <si>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</si>
  <si>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</si>
  <si>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</si>
  <si>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</si>
  <si>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</si>
  <si>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</si>
  <si>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</si>
  <si>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</si>
  <si>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</si>
  <si>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</si>
  <si>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</si>
  <si>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</si>
  <si>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</si>
  <si>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</si>
  <si>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</si>
  <si>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</si>
  <si>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</si>
  <si>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</si>
  <si>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</si>
  <si>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</si>
  <si>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</si>
  <si>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</si>
  <si>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</si>
  <si>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</si>
  <si>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</si>
  <si>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</si>
  <si>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</si>
  <si>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</si>
  <si>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</si>
  <si>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</si>
  <si>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</si>
  <si>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</si>
  <si>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</si>
  <si>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</si>
  <si>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</si>
  <si>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</si>
  <si>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</si>
  <si>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</si>
  <si>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</si>
  <si>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</si>
  <si>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</si>
  <si>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</si>
  <si>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</si>
  <si>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</si>
  <si>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</si>
  <si>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</si>
  <si>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</si>
  <si>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</si>
  <si>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</si>
  <si>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</si>
  <si>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</si>
  <si>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</si>
  <si>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</si>
  <si>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</si>
  <si>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</si>
  <si>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</si>
  <si>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</si>
  <si>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</si>
  <si>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</si>
  <si>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</si>
  <si>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</si>
  <si>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</si>
  <si>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</si>
  <si>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</si>
  <si>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</si>
  <si>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</si>
  <si>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</si>
  <si>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</si>
  <si>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</si>
  <si>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</si>
  <si>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</si>
  <si>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</si>
  <si>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</si>
  <si>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</si>
  <si>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</si>
  <si>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</si>
  <si>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</si>
  <si>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</si>
  <si>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</si>
  <si>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</si>
  <si>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</si>
  <si>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</si>
  <si>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</si>
  <si>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</si>
  <si>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</si>
  <si>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</si>
  <si>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</si>
  <si>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</si>
  <si>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</si>
  <si>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</si>
  <si>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</si>
  <si>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</si>
  <si>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</si>
  <si>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</si>
  <si>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</si>
  <si>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</si>
  <si>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</si>
  <si>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</si>
  <si>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</si>
  <si>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</si>
  <si>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</si>
  <si>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</si>
  <si>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</si>
  <si>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</si>
  <si>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</si>
  <si>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</si>
  <si>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</si>
  <si>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</si>
  <si>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</si>
  <si>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</si>
  <si>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</si>
  <si>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</si>
  <si>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</si>
  <si>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</si>
  <si>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</si>
  <si>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</si>
  <si>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</si>
  <si>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</si>
  <si>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</si>
  <si>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</si>
  <si>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</si>
  <si>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</si>
  <si>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</si>
  <si>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</si>
  <si>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</si>
  <si>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</si>
  <si>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</si>
  <si>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</si>
  <si>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</si>
  <si>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</si>
  <si>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</si>
  <si>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</si>
  <si>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</si>
  <si>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</si>
  <si>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</si>
  <si>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</si>
  <si>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</si>
  <si>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</si>
  <si>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</si>
  <si>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</si>
  <si>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</si>
  <si>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</si>
  <si>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</si>
  <si>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</si>
  <si>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</si>
  <si>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</si>
  <si>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</si>
  <si>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</si>
  <si>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</si>
  <si>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</si>
  <si>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</si>
  <si>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</si>
  <si>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</si>
  <si>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</si>
  <si>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</si>
  <si>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</si>
  <si>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</si>
  <si>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</si>
  <si>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</si>
  <si>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</si>
  <si>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</si>
  <si>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</si>
  <si>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</si>
  <si>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</si>
  <si>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</si>
  <si>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</si>
  <si>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</si>
  <si>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</si>
  <si>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</si>
  <si>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</si>
  <si>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</si>
  <si>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</si>
  <si>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</si>
  <si>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</si>
  <si>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</si>
  <si>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</si>
  <si>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</si>
  <si>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</si>
  <si>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</si>
  <si>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</si>
  <si>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</si>
  <si>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</si>
  <si>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</si>
  <si>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</si>
  <si>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</si>
  <si>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</si>
  <si>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</si>
  <si>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</si>
  <si>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</si>
  <si>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</si>
  <si>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</si>
  <si>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</si>
  <si>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</si>
  <si>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</si>
  <si>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</si>
  <si>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</si>
  <si>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</si>
  <si>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</si>
  <si>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</si>
  <si>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</si>
  <si>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</si>
  <si>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</si>
  <si>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</si>
  <si>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</si>
  <si>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</si>
  <si>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</si>
  <si>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</si>
  <si>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</si>
  <si>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</si>
  <si>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</si>
  <si>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</si>
  <si>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</si>
  <si>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</si>
  <si>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</si>
  <si>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</si>
  <si>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</si>
  <si>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</si>
  <si>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</si>
  <si>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</si>
  <si>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</si>
  <si>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</si>
  <si>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</si>
  <si>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</si>
  <si>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</si>
  <si>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</si>
  <si>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</si>
  <si>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</si>
  <si>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</si>
  <si>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</si>
  <si>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</si>
  <si>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</si>
  <si>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</si>
  <si>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</si>
  <si>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</si>
  <si>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</si>
  <si>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</si>
  <si>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</si>
  <si>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</si>
  <si>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</si>
  <si>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</si>
  <si>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</si>
  <si>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</si>
  <si>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</si>
  <si>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</si>
  <si>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</si>
  <si>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</si>
  <si>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</si>
  <si>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</si>
  <si>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</si>
  <si>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</si>
  <si>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</si>
  <si>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</si>
  <si>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</si>
  <si>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</si>
  <si>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</si>
  <si>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</si>
  <si>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</si>
  <si>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</si>
  <si>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</si>
  <si>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</si>
  <si>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</si>
  <si>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</si>
  <si>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</si>
  <si>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</si>
  <si>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</si>
  <si>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</si>
  <si>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</si>
  <si>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</si>
  <si>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</si>
  <si>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</si>
  <si>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</si>
  <si>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</si>
  <si>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</si>
  <si>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</si>
  <si>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</si>
  <si>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</si>
  <si>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</si>
  <si>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</si>
  <si>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</si>
  <si>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</si>
  <si>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</si>
  <si>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</si>
  <si>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</si>
  <si>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</si>
  <si>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</si>
  <si>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</si>
  <si>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</si>
  <si>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</si>
  <si>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</si>
  <si>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</si>
  <si>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</si>
  <si>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</si>
  <si>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</si>
  <si>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</si>
  <si>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</si>
  <si>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</si>
  <si>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</si>
  <si>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</si>
  <si>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</si>
  <si>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</si>
  <si>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</si>
  <si>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</si>
  <si>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</si>
  <si>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</si>
  <si>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</si>
  <si>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</si>
  <si>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</si>
  <si>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</si>
  <si>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</si>
  <si>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</si>
  <si>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</si>
  <si>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</si>
  <si>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</si>
  <si>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</si>
  <si>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</si>
  <si>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</si>
  <si>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</si>
  <si>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</si>
  <si>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</si>
  <si>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</si>
  <si>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</si>
  <si>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</si>
  <si>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</si>
  <si>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</si>
  <si>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</si>
  <si>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</si>
  <si>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</si>
  <si>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</si>
  <si>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</si>
  <si>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</si>
  <si>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</si>
  <si>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</si>
  <si>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</si>
  <si>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</si>
  <si>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</si>
  <si>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</si>
  <si>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</si>
  <si>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</si>
  <si>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</si>
  <si>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</si>
  <si>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</si>
  <si>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</si>
  <si>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</si>
  <si>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</si>
  <si>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</si>
  <si>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</si>
  <si>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</si>
  <si>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</si>
  <si>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</si>
  <si>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</si>
  <si>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</si>
  <si>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</si>
  <si>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</si>
  <si>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</si>
  <si>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</si>
  <si>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</si>
  <si>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</si>
  <si>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</si>
  <si>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</si>
  <si>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</si>
  <si>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</si>
  <si>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</si>
  <si>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</si>
  <si>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</si>
  <si>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</si>
  <si>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</si>
  <si>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</si>
  <si>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</si>
  <si>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</si>
  <si>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</si>
  <si>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</si>
  <si>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</si>
  <si>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</si>
  <si>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</si>
  <si>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</si>
  <si>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</si>
  <si>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</si>
  <si>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</si>
  <si>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</si>
  <si>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</si>
  <si>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</si>
  <si>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</si>
  <si>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</si>
  <si>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</si>
  <si>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</si>
  <si>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</si>
  <si>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</si>
  <si>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</si>
  <si>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</si>
  <si>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</si>
  <si>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</si>
  <si>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</si>
  <si>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</si>
  <si>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</si>
  <si>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</si>
  <si>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</si>
  <si>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</si>
  <si>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</si>
  <si>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</si>
  <si>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</si>
  <si>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</si>
  <si>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</si>
  <si>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</si>
  <si>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</si>
  <si>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</si>
  <si>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</si>
  <si>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</si>
  <si>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</si>
  <si>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</si>
  <si>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</si>
  <si>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</si>
  <si>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</si>
  <si>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</si>
  <si>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</si>
  <si>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</si>
  <si>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</si>
  <si>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</si>
  <si>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</si>
  <si>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</si>
  <si>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</si>
  <si>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</si>
  <si>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</si>
  <si>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</si>
  <si>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</si>
  <si>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</si>
  <si>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</si>
  <si>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</si>
  <si>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</si>
  <si>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</si>
  <si>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</si>
  <si>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</si>
  <si>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</si>
  <si>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</si>
  <si>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</si>
  <si>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</si>
  <si>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</si>
  <si>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</si>
  <si>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</si>
  <si>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</si>
  <si>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</si>
  <si>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</si>
  <si>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</si>
  <si>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</si>
  <si>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</si>
  <si>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</si>
  <si>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</si>
  <si>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</si>
  <si>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</si>
  <si>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</si>
  <si>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</si>
  <si>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</si>
  <si>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</si>
  <si>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</si>
  <si>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</si>
  <si>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</si>
  <si>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</si>
  <si>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</si>
  <si>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</si>
  <si>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</si>
  <si>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</si>
  <si>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</si>
  <si>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</si>
  <si>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</si>
  <si>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</si>
  <si>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</si>
  <si>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</si>
  <si>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</si>
  <si>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</si>
  <si>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</si>
  <si>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</si>
  <si>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</si>
  <si>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</si>
  <si>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</si>
  <si>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</si>
  <si>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</si>
  <si>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</si>
  <si>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</si>
  <si>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</si>
  <si>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</si>
  <si>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</si>
  <si>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</si>
  <si>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</si>
  <si>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</si>
  <si>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</si>
  <si>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</si>
  <si>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</si>
  <si>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</si>
  <si>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</si>
  <si>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</si>
  <si>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</si>
  <si>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</si>
  <si>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</si>
  <si>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</si>
  <si>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</si>
  <si>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</si>
  <si>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</si>
  <si>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</si>
  <si>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</si>
  <si>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</si>
  <si>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</si>
  <si>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</si>
  <si>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</si>
  <si>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</si>
  <si>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</si>
  <si>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</si>
  <si>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</si>
  <si>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</si>
  <si>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</si>
  <si>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</si>
  <si>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</si>
  <si>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</si>
  <si>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</si>
  <si>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</si>
  <si>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</si>
  <si>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</si>
  <si>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</si>
  <si>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</si>
  <si>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</si>
  <si>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</si>
  <si>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</si>
  <si>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</si>
  <si>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</si>
  <si>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</si>
  <si>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</si>
  <si>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</si>
  <si>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</si>
  <si>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</si>
  <si>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</si>
  <si>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</si>
  <si>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</si>
  <si>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</si>
  <si>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</si>
  <si>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</si>
  <si>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</si>
  <si>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</si>
  <si>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</si>
  <si>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</si>
  <si>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</si>
  <si>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</si>
  <si>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</si>
  <si>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</si>
  <si>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</si>
  <si>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</si>
  <si>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</si>
  <si>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</si>
  <si>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</si>
  <si>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</si>
  <si>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</si>
  <si>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</si>
  <si>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</si>
  <si>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</si>
  <si>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</si>
  <si>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</si>
  <si>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</si>
  <si>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</si>
  <si>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</si>
  <si>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</si>
  <si>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</si>
  <si>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</si>
  <si>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</si>
  <si>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</si>
  <si>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</si>
  <si>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</si>
  <si>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</si>
  <si>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</si>
  <si>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</si>
  <si>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</si>
  <si>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</si>
  <si>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</si>
  <si>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</si>
  <si>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</si>
  <si>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</si>
  <si>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</si>
  <si>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</si>
  <si>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</si>
  <si>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</si>
  <si>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</si>
  <si>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</si>
  <si>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</si>
  <si>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</si>
  <si>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</si>
  <si>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</si>
  <si>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</si>
  <si>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</si>
  <si>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</si>
  <si>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</si>
  <si>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</si>
  <si>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</si>
  <si>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</si>
  <si>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</si>
  <si>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</si>
  <si>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</si>
  <si>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</si>
  <si>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</si>
  <si>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</si>
  <si>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</si>
  <si>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</si>
  <si>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</si>
  <si>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</si>
  <si>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</si>
  <si>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</si>
  <si>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</si>
  <si>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</si>
  <si>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</si>
  <si>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</si>
  <si>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</si>
  <si>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</si>
  <si>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</si>
  <si>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</si>
  <si>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</si>
  <si>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</si>
  <si>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</si>
  <si>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</si>
  <si>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</si>
  <si>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</si>
  <si>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</si>
  <si>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</si>
  <si>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</si>
  <si>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</si>
  <si>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</si>
  <si>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</si>
  <si>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</si>
  <si>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</si>
  <si>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</si>
  <si>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</si>
  <si>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</si>
  <si>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</si>
  <si>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</si>
  <si>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</si>
  <si>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</si>
  <si>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</si>
  <si>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</si>
  <si>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</si>
  <si>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</si>
  <si>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</si>
  <si>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</si>
  <si>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</si>
  <si>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</si>
  <si>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</si>
  <si>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</si>
  <si>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</si>
  <si>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</si>
  <si>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</si>
  <si>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</si>
  <si>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</si>
  <si>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</si>
  <si>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</si>
  <si>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</si>
  <si>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</si>
  <si>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</si>
  <si>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</si>
  <si>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</si>
  <si>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</si>
  <si>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</si>
  <si>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</si>
  <si>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</si>
  <si>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</si>
  <si>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</si>
  <si>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</si>
  <si>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</si>
  <si>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</si>
  <si>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</si>
  <si>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</si>
  <si>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</si>
  <si>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</si>
  <si>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</si>
  <si>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</si>
  <si>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</si>
  <si>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</si>
  <si>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</si>
  <si>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</si>
  <si>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</si>
  <si>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</si>
  <si>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</si>
  <si>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</si>
  <si>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</si>
  <si>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</si>
  <si>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</si>
  <si>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</si>
  <si>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</si>
  <si>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</si>
  <si>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</si>
  <si>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</si>
  <si>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</si>
  <si>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</si>
  <si>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</si>
  <si>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</si>
  <si>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</si>
  <si>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</si>
  <si>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</si>
  <si>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</si>
  <si>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</si>
  <si>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</si>
  <si>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</si>
  <si>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</si>
  <si>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</si>
  <si>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</si>
  <si>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</si>
  <si>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</si>
  <si>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</si>
  <si>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</si>
  <si>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</si>
  <si>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</si>
  <si>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</si>
  <si>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</si>
  <si>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</si>
  <si>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</si>
  <si>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</si>
  <si>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</si>
  <si>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</si>
  <si>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</si>
  <si>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</si>
  <si>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</si>
  <si>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</si>
  <si>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</si>
  <si>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</si>
  <si>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</si>
  <si>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</si>
  <si>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</si>
  <si>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</si>
  <si>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</si>
  <si>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</si>
  <si>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</si>
  <si>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</si>
  <si>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</si>
  <si>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</si>
  <si>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</si>
  <si>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</si>
  <si>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</si>
  <si>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</si>
  <si>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</si>
  <si>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</si>
  <si>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</si>
  <si>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</si>
  <si>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</si>
  <si>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</si>
  <si>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</si>
  <si>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</si>
  <si>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</si>
  <si>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</si>
  <si>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</si>
  <si>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</si>
  <si>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</si>
  <si>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</si>
  <si>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</si>
  <si>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</si>
  <si>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</si>
  <si>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</si>
  <si>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</si>
  <si>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</si>
  <si>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</si>
  <si>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</si>
  <si>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</si>
  <si>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</si>
  <si>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</si>
  <si>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</si>
  <si>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</si>
  <si>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</si>
  <si>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</si>
  <si>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</si>
  <si>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</si>
  <si>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</si>
  <si>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</si>
  <si>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</si>
  <si>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</si>
  <si>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</si>
  <si>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</si>
  <si>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</si>
  <si>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</si>
  <si>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</si>
  <si>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</si>
  <si>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</si>
  <si>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</si>
  <si>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</si>
  <si>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</si>
  <si>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</si>
  <si>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</si>
  <si>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</si>
  <si>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</si>
  <si>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</si>
  <si>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</si>
  <si>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</si>
  <si>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</si>
  <si>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</si>
  <si>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</si>
  <si>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</si>
  <si>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</si>
  <si>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</si>
  <si>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</si>
  <si>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</si>
  <si>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</si>
  <si>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</si>
  <si>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</si>
  <si>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</si>
  <si>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</si>
  <si>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</si>
  <si>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</si>
  <si>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</si>
  <si>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</si>
  <si>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</si>
  <si>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</si>
  <si>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</si>
  <si>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</si>
  <si>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</si>
  <si>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</si>
  <si>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</si>
  <si>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</si>
  <si>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</si>
  <si>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</si>
  <si>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</si>
  <si>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</si>
  <si>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</si>
  <si>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</si>
  <si>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</si>
  <si>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</si>
  <si>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</si>
  <si>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</si>
  <si>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</si>
  <si>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</si>
  <si>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</si>
  <si>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</si>
  <si>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</si>
  <si>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</si>
  <si>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</si>
  <si>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</si>
  <si>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</si>
  <si>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</si>
  <si>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</si>
  <si>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</si>
  <si>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</si>
  <si>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</si>
  <si>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</si>
  <si>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</si>
  <si>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</si>
  <si>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</si>
  <si>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</si>
  <si>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</si>
  <si>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</si>
  <si>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</si>
  <si>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</si>
  <si>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</si>
  <si>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</si>
  <si>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</si>
  <si>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</si>
  <si>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</si>
  <si>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</si>
  <si>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</si>
  <si>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</si>
  <si>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</si>
  <si>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</si>
  <si>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</si>
  <si>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</si>
  <si>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</si>
  <si>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</si>
  <si>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</si>
  <si>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</si>
  <si>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</si>
  <si>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</si>
  <si>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</si>
  <si>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</si>
  <si>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</si>
  <si>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</si>
  <si>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</si>
  <si>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</si>
  <si>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</si>
  <si>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</si>
  <si>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</si>
  <si>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</si>
  <si>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</si>
  <si>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</si>
  <si>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</si>
  <si>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</si>
  <si>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</si>
  <si>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</si>
  <si>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</si>
  <si>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</si>
  <si>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</si>
  <si>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</si>
  <si>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</si>
  <si>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</si>
  <si>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</si>
  <si>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</si>
  <si>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</si>
  <si>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</si>
  <si>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</si>
  <si>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</si>
  <si>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</si>
  <si>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</si>
  <si>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</si>
  <si>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</si>
  <si>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</si>
  <si>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</si>
  <si>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</si>
  <si>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</si>
  <si>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</si>
  <si>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</si>
  <si>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</si>
  <si>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</si>
  <si>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</si>
  <si>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</si>
  <si>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</si>
  <si>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</si>
  <si>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</si>
  <si>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</si>
  <si>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</si>
  <si>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</si>
  <si>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</si>
  <si>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</si>
  <si>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</si>
  <si>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</si>
  <si>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</si>
  <si>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</si>
  <si>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</si>
  <si>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</si>
  <si>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</si>
  <si>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</si>
  <si>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</si>
  <si>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</si>
  <si>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</si>
  <si>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</si>
  <si>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</si>
  <si>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</si>
  <si>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</si>
  <si>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</si>
  <si>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</si>
  <si>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</si>
  <si>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</si>
  <si>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</si>
  <si>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</si>
  <si>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</si>
  <si>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</si>
  <si>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</si>
  <si>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</si>
  <si>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</si>
  <si>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</si>
  <si>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</si>
  <si>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</si>
  <si>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</si>
  <si>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</si>
  <si>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</si>
  <si>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</si>
  <si>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</si>
  <si>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</si>
  <si>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</si>
  <si>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</si>
  <si>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</si>
  <si>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</si>
  <si>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</si>
  <si>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</si>
  <si>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</si>
  <si>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</si>
  <si>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</si>
  <si>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</si>
  <si>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</si>
  <si>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</si>
  <si>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</si>
  <si>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</si>
  <si>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</si>
  <si>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</si>
  <si>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</si>
  <si>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</si>
  <si>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</si>
  <si>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</si>
  <si>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</si>
  <si>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</si>
  <si>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</si>
  <si>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</si>
  <si>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</si>
  <si>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</si>
  <si>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</si>
  <si>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</si>
  <si>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</si>
  <si>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</si>
  <si>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</si>
  <si>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</si>
  <si>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</si>
  <si>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</si>
  <si>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</si>
  <si>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</si>
  <si>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</si>
  <si>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</si>
  <si>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</si>
  <si>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</si>
  <si>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</si>
  <si>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</si>
  <si>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</si>
  <si>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</si>
  <si>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</si>
  <si>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</si>
  <si>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</si>
  <si>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</si>
  <si>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</si>
  <si>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</si>
  <si>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</si>
  <si>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</si>
  <si>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</si>
  <si>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</si>
  <si>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</si>
  <si>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</si>
  <si>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</si>
  <si>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</si>
  <si>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</si>
  <si>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</si>
  <si>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</si>
  <si>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</si>
  <si>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</si>
  <si>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</si>
  <si>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</si>
  <si>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</si>
  <si>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</si>
  <si>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</si>
  <si>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</si>
  <si>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</si>
  <si>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</si>
  <si>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</si>
  <si>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</si>
  <si>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</si>
  <si>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</si>
  <si>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</si>
  <si>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</si>
  <si>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</si>
  <si>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</si>
  <si>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</si>
  <si>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</si>
  <si>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</si>
  <si>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</si>
  <si>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</si>
  <si>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</si>
  <si>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</si>
  <si>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</si>
  <si>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</si>
  <si>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</si>
  <si>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</si>
  <si>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</si>
  <si>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</si>
  <si>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</si>
  <si>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</si>
  <si>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</si>
  <si>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</si>
  <si>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</si>
  <si>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</si>
  <si>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</si>
  <si>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</si>
  <si>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</si>
  <si>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</si>
  <si>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</si>
  <si>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</si>
  <si>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</si>
  <si>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</si>
  <si>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</si>
  <si>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</si>
  <si>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</si>
  <si>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</si>
  <si>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</si>
  <si>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</si>
  <si>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</si>
  <si>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</si>
  <si>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</si>
  <si>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</si>
  <si>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</si>
  <si>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</si>
  <si>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</si>
  <si>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</si>
  <si>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</si>
  <si>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</si>
  <si>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</si>
  <si>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</si>
  <si>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</si>
  <si>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</si>
  <si>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</si>
  <si>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</si>
  <si>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</si>
  <si>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</si>
  <si>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</si>
  <si>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</si>
  <si>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</si>
  <si>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</si>
  <si>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</si>
  <si>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</si>
  <si>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</si>
  <si>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</si>
  <si>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</si>
  <si>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</si>
  <si>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</si>
  <si>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</si>
  <si>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</si>
  <si>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</si>
  <si>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</si>
  <si>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</si>
  <si>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</si>
  <si>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</si>
  <si>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</si>
  <si>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</si>
  <si>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</si>
  <si>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</si>
  <si>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</si>
  <si>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</si>
  <si>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</si>
  <si>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</si>
  <si>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</si>
  <si>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</si>
  <si>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</si>
  <si>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</si>
  <si>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</si>
  <si>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</si>
  <si>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</si>
  <si>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</si>
  <si>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</si>
  <si>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</si>
  <si>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</si>
  <si>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</si>
  <si>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</si>
  <si>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</si>
  <si>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</si>
  <si>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</si>
  <si>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</si>
  <si>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</si>
  <si>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</si>
  <si>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</si>
  <si>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</si>
  <si>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</si>
  <si>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</si>
  <si>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</si>
  <si>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</si>
  <si>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</si>
  <si>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</si>
  <si>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</si>
  <si>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</si>
  <si>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</si>
  <si>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</si>
  <si>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</si>
  <si>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</si>
  <si>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</si>
  <si>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</si>
  <si>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</si>
  <si>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</si>
  <si>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</si>
  <si>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</si>
  <si>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</si>
  <si>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</si>
  <si>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</si>
  <si>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</si>
  <si>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</si>
  <si>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</si>
  <si>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</si>
  <si>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</si>
  <si>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</si>
  <si>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</si>
  <si>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</si>
  <si>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</si>
  <si>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</si>
  <si>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</si>
  <si>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</si>
  <si>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</si>
  <si>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</si>
  <si>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</si>
  <si>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</si>
  <si>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</si>
  <si>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</si>
  <si>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</si>
  <si>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</si>
  <si>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</si>
  <si>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</si>
  <si>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</si>
  <si>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</si>
  <si>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</si>
  <si>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</si>
  <si>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</si>
  <si>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</si>
  <si>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</si>
  <si>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</si>
  <si>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</si>
  <si>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</si>
  <si>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</si>
  <si>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</si>
  <si>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</si>
  <si>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</si>
  <si>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</si>
  <si>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</si>
  <si>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</si>
  <si>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</si>
  <si>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</si>
  <si>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</si>
  <si>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</si>
  <si>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</si>
  <si>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</si>
  <si>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</si>
  <si>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</si>
  <si>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</si>
  <si>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</si>
  <si>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</si>
  <si>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</si>
  <si>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</si>
  <si>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</si>
  <si>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</si>
  <si>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</si>
  <si>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</si>
  <si>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</si>
  <si>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</si>
  <si>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</si>
  <si>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</si>
  <si>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</si>
  <si>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</si>
  <si>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</si>
  <si>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</si>
  <si>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</si>
  <si>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</si>
  <si>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</si>
  <si>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</si>
  <si>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</si>
  <si>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</si>
  <si>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</si>
  <si>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</si>
  <si>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</si>
  <si>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</si>
  <si>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</si>
  <si>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</si>
  <si>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</si>
  <si>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</si>
  <si>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</si>
  <si>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</si>
  <si>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</si>
  <si>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</si>
  <si>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</si>
  <si>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</si>
  <si>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</si>
  <si>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</si>
  <si>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</si>
  <si>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</si>
  <si>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</si>
  <si>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</si>
  <si>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</si>
  <si>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</si>
  <si>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</si>
  <si>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</si>
  <si>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</si>
  <si>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</si>
  <si>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</si>
  <si>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</si>
  <si>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</si>
  <si>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</si>
  <si>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</si>
  <si>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</si>
  <si>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</si>
  <si>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</si>
  <si>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</si>
  <si>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</si>
  <si>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</si>
  <si>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</si>
  <si>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</si>
  <si>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</si>
  <si>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</si>
  <si>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</si>
  <si>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</si>
  <si>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</si>
  <si>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</si>
  <si>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</si>
  <si>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</si>
  <si>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</si>
  <si>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</si>
  <si>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</si>
  <si>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</si>
  <si>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</si>
  <si>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</si>
  <si>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</si>
  <si>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</si>
  <si>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</si>
  <si>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</si>
  <si>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</si>
  <si>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</si>
  <si>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</si>
  <si>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</si>
  <si>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</si>
  <si>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</si>
  <si>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</si>
  <si>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</si>
  <si>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</si>
  <si>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</si>
  <si>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</si>
  <si>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</si>
  <si>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</si>
  <si>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</si>
  <si>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</si>
  <si>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</si>
  <si>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</si>
  <si>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</si>
  <si>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</si>
  <si>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</si>
  <si>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</si>
  <si>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</si>
  <si>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</si>
  <si>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</si>
  <si>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</si>
  <si>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</si>
  <si>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</si>
  <si>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</si>
  <si>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</si>
  <si>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</si>
  <si>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</si>
  <si>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</si>
  <si>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</si>
  <si>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</si>
  <si>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</si>
  <si>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</si>
  <si>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</si>
  <si>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</si>
  <si>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</si>
  <si>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</si>
  <si>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</si>
  <si>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</si>
  <si>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</si>
  <si>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</si>
  <si>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</si>
  <si>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</si>
  <si>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</si>
  <si>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</si>
  <si>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</si>
  <si>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</si>
  <si>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</si>
  <si>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</si>
  <si>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</si>
  <si>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</si>
  <si>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</si>
  <si>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</si>
  <si>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</si>
  <si>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</si>
  <si>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</si>
  <si>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</si>
  <si>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</si>
  <si>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</si>
  <si>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</si>
  <si>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</si>
  <si>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</si>
  <si>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</si>
  <si>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</si>
  <si>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</si>
  <si>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</si>
  <si>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</si>
  <si>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</si>
  <si>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</si>
  <si>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</si>
  <si>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</si>
  <si>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</si>
  <si>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</si>
  <si>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</si>
  <si>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</si>
  <si>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</si>
  <si>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</si>
  <si>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</si>
  <si>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</si>
  <si>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</si>
  <si>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</si>
  <si>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</si>
  <si>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</si>
  <si>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</si>
  <si>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</si>
  <si>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</si>
  <si>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</si>
  <si>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</si>
  <si>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</si>
  <si>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</si>
  <si>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</si>
  <si>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</si>
  <si>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</si>
  <si>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</si>
  <si>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</si>
  <si>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</si>
  <si>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</si>
  <si>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</si>
  <si>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</si>
  <si>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</si>
  <si>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</si>
  <si>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</si>
  <si>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</si>
  <si>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</si>
  <si>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</si>
  <si>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</si>
  <si>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</si>
  <si>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</si>
  <si>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</si>
  <si>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</si>
  <si>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</si>
  <si>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</si>
  <si>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</si>
  <si>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</si>
  <si>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</si>
  <si>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</si>
  <si>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</si>
  <si>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</si>
  <si>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</si>
  <si>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</si>
  <si>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</si>
  <si>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</si>
  <si>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</si>
  <si>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</si>
  <si>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</si>
  <si>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</si>
  <si>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</si>
  <si>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</si>
  <si>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</si>
  <si>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</si>
  <si>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</si>
  <si>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</si>
  <si>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</si>
  <si>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</si>
  <si>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</si>
  <si>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</si>
  <si>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</si>
  <si>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</si>
  <si>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</si>
  <si>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</si>
  <si>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</si>
  <si>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</si>
  <si>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</si>
  <si>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</si>
  <si>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</si>
  <si>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</si>
  <si>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</si>
  <si>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</si>
  <si>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</si>
  <si>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</si>
  <si>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</si>
  <si>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</si>
  <si>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</si>
  <si>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</si>
  <si>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</si>
  <si>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</si>
  <si>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</si>
  <si>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</si>
  <si>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</si>
  <si>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</si>
  <si>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</si>
  <si>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</si>
  <si>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</si>
  <si>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</si>
  <si>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</si>
  <si>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</si>
  <si>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</si>
  <si>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</si>
  <si>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</si>
  <si>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</si>
  <si>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</si>
  <si>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</si>
  <si>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</si>
  <si>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</si>
  <si>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</si>
  <si>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</si>
  <si>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</si>
  <si>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</si>
  <si>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</si>
  <si>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</si>
  <si>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</si>
  <si>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</si>
  <si>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</si>
  <si>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</si>
  <si>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</si>
  <si>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</si>
  <si>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</si>
  <si>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</si>
  <si>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</si>
  <si>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</si>
  <si>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</si>
  <si>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</si>
  <si>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</si>
  <si>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</si>
  <si>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</si>
  <si>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</si>
  <si>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</si>
  <si>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</si>
  <si>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</si>
  <si>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</si>
  <si>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</si>
  <si>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</si>
  <si>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</si>
  <si>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</si>
  <si>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</si>
  <si>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</si>
  <si>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</si>
  <si>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</si>
  <si>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</si>
  <si>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</si>
  <si>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</si>
  <si>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</si>
  <si>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</si>
  <si>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</si>
  <si>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</si>
  <si>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</si>
  <si>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</si>
  <si>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</si>
  <si>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</si>
  <si>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</si>
  <si>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</si>
  <si>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</si>
  <si>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</si>
  <si>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</si>
  <si>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</si>
  <si>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</si>
  <si>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</si>
  <si>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</si>
  <si>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</si>
  <si>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</si>
  <si>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</si>
  <si>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</si>
  <si>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</si>
  <si>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</si>
  <si>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</si>
  <si>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</si>
  <si>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</si>
  <si>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</si>
  <si>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</si>
  <si>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</si>
  <si>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</si>
  <si>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</si>
  <si>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</si>
  <si>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</si>
  <si>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</si>
  <si>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</si>
  <si>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</si>
  <si>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</si>
  <si>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</si>
  <si>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</si>
  <si>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</si>
  <si>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</si>
  <si>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</si>
  <si>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</si>
  <si>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</si>
  <si>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</si>
  <si>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</si>
  <si>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</si>
  <si>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</si>
  <si>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</si>
  <si>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</si>
  <si>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</si>
  <si>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</si>
  <si>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</si>
  <si>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</si>
  <si>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</si>
  <si>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</si>
  <si>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</si>
  <si>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</si>
  <si>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</si>
  <si>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</si>
  <si>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</si>
  <si>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</si>
  <si>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</si>
  <si>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</si>
  <si>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</si>
  <si>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</si>
  <si>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</si>
  <si>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</si>
  <si>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</si>
  <si>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</si>
  <si>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</si>
  <si>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</si>
  <si>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</si>
  <si>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</si>
  <si>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</si>
  <si>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</si>
  <si>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</si>
  <si>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</si>
  <si>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</si>
  <si>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</si>
  <si>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</si>
  <si>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</si>
  <si>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</si>
  <si>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</si>
  <si>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</si>
  <si>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</si>
  <si>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</si>
  <si>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</si>
  <si>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</si>
  <si>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</si>
  <si>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</si>
  <si>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</si>
  <si>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</si>
  <si>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</si>
  <si>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</si>
  <si>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</si>
  <si>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</si>
  <si>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</si>
  <si>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</si>
  <si>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</si>
  <si>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</si>
  <si>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</si>
  <si>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</si>
  <si>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</si>
  <si>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</si>
  <si>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</si>
  <si>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</si>
  <si>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</si>
  <si>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</si>
  <si>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</si>
  <si>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</si>
  <si>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</si>
  <si>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</si>
  <si>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</si>
  <si>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</si>
  <si>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</si>
  <si>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</si>
  <si>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</si>
  <si>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</si>
  <si>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</si>
  <si>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</si>
  <si>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</si>
  <si>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</si>
  <si>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</si>
  <si>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</si>
  <si>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</si>
  <si>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</si>
  <si>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</si>
  <si>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</si>
  <si>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</si>
  <si>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</si>
  <si>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</si>
  <si>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</si>
  <si>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</si>
  <si>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</si>
  <si>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</si>
  <si>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</si>
  <si>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</si>
  <si>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</si>
  <si>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</si>
  <si>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</si>
  <si>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</si>
  <si>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</si>
  <si>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</si>
  <si>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</si>
  <si>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</si>
  <si>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</si>
  <si>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</si>
  <si>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</si>
  <si>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</si>
  <si>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</si>
  <si>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</si>
  <si>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</si>
  <si>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</si>
  <si>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</si>
  <si>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</si>
  <si>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</si>
  <si>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</si>
  <si>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</si>
  <si>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</si>
  <si>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</si>
  <si>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</si>
  <si>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</si>
  <si>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</si>
  <si>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</si>
  <si>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</si>
  <si>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</si>
  <si>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</si>
  <si>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</si>
  <si>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</si>
  <si>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</si>
  <si>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</si>
  <si>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</si>
  <si>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</si>
  <si>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</si>
  <si>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</si>
  <si>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</si>
  <si>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</si>
  <si>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</si>
  <si>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</si>
  <si>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</si>
  <si>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</si>
  <si>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</si>
  <si>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</si>
  <si>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</si>
  <si>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</si>
  <si>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</si>
  <si>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</si>
  <si>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</si>
  <si>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</si>
  <si>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</si>
  <si>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</si>
  <si>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</si>
  <si>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</si>
  <si>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</si>
  <si>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</si>
  <si>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</si>
  <si>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</si>
  <si>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</si>
  <si>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</si>
  <si>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</si>
  <si>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</si>
  <si>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</si>
  <si>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</si>
  <si>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</si>
  <si>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</si>
  <si>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</si>
  <si>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</si>
  <si>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</si>
  <si>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</si>
  <si>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</si>
  <si>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</si>
  <si>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</si>
  <si>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</si>
  <si>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</si>
  <si>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</si>
  <si>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</si>
  <si>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</si>
  <si>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</si>
  <si>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</si>
  <si>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</si>
  <si>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</si>
  <si>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</si>
  <si>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</si>
  <si>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</si>
  <si>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</si>
  <si>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</si>
  <si>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</si>
  <si>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</si>
  <si>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</si>
  <si>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</si>
  <si>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</si>
  <si>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</si>
  <si>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</si>
  <si>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</si>
  <si>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</si>
  <si>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</si>
  <si>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</si>
  <si>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</si>
  <si>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</si>
  <si>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</si>
  <si>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</si>
  <si>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</si>
  <si>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</si>
  <si>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</si>
  <si>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</si>
  <si>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</si>
  <si>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</si>
  <si>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</si>
  <si>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</si>
  <si>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</si>
  <si>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</si>
  <si>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</si>
  <si>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</si>
  <si>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</si>
  <si>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</si>
  <si>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</si>
  <si>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</si>
  <si>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</si>
  <si>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</si>
  <si>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</si>
  <si>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</si>
  <si>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</si>
  <si>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</si>
  <si>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</si>
  <si>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</si>
  <si>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</si>
  <si>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</si>
  <si>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</si>
  <si>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</si>
  <si>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</si>
  <si>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</si>
  <si>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</si>
  <si>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</si>
  <si>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</si>
  <si>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</si>
  <si>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</si>
  <si>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</si>
  <si>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</si>
  <si>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</si>
  <si>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</si>
  <si>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</si>
  <si>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</si>
  <si>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</si>
  <si>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</si>
  <si>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</si>
  <si>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</si>
  <si>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</si>
  <si>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</si>
  <si>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</si>
  <si>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</si>
  <si>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</si>
  <si>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</si>
  <si>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</si>
  <si>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</si>
  <si>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</si>
  <si>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</si>
  <si>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</si>
  <si>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</si>
  <si>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</si>
  <si>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</si>
  <si>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</si>
  <si>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</si>
  <si>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</si>
  <si>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</si>
  <si>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</si>
  <si>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</si>
  <si>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</si>
  <si>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</si>
  <si>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</si>
  <si>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</si>
  <si>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</si>
  <si>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</si>
  <si>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</si>
  <si>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</si>
  <si>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</si>
  <si>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</si>
  <si>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</si>
  <si>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</si>
  <si>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</si>
  <si>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</si>
  <si>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</si>
  <si>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</si>
  <si>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</si>
  <si>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</si>
  <si>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</si>
  <si>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</si>
  <si>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</si>
  <si>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</si>
  <si>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</si>
  <si>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</si>
  <si>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</si>
  <si>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</si>
  <si>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</si>
  <si>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</si>
  <si>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</si>
  <si>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</si>
  <si>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</si>
  <si>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</si>
  <si>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</si>
  <si>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</si>
  <si>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</si>
  <si>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</si>
  <si>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</si>
  <si>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</si>
  <si>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</si>
  <si>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</si>
  <si>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</si>
  <si>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</si>
  <si>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</si>
  <si>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</si>
  <si>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</si>
  <si>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</si>
  <si>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</si>
  <si>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</si>
  <si>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</si>
  <si>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</si>
  <si>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</si>
  <si>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</si>
  <si>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</si>
  <si>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</si>
  <si>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</si>
  <si>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</si>
  <si>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</si>
  <si>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</si>
  <si>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</si>
  <si>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</si>
  <si>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</si>
  <si>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</si>
  <si>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</si>
  <si>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</si>
  <si>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</si>
  <si>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</si>
  <si>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</si>
  <si>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</si>
  <si>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</si>
  <si>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</si>
  <si>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</si>
  <si>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</si>
  <si>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</si>
  <si>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</si>
  <si>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</si>
  <si>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</si>
  <si>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</si>
  <si>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</si>
  <si>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</si>
  <si>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</si>
  <si>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</si>
  <si>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</si>
  <si>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</si>
  <si>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</si>
  <si>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</si>
  <si>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</si>
  <si>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</si>
  <si>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</si>
  <si>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</si>
  <si>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</si>
  <si>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</si>
  <si>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</si>
  <si>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</si>
  <si>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</si>
  <si>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</si>
  <si>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</si>
  <si>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</si>
  <si>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</si>
  <si>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</si>
  <si>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</si>
  <si>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</si>
  <si>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</si>
  <si>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</si>
  <si>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</si>
  <si>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</si>
  <si>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</si>
  <si>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</si>
  <si>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</si>
  <si>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</si>
  <si>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</si>
  <si>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</si>
  <si>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</si>
  <si>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</si>
  <si>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</si>
  <si>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</si>
  <si>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</si>
  <si>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</si>
  <si>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</si>
  <si>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</si>
  <si>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</si>
  <si>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</si>
  <si>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</si>
  <si>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</si>
  <si>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</si>
  <si>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</si>
  <si>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</si>
  <si>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</si>
  <si>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</si>
  <si>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</si>
  <si>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</si>
  <si>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</si>
  <si>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</si>
  <si>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</si>
  <si>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</si>
  <si>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</si>
  <si>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</si>
  <si>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</si>
  <si>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</si>
  <si>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</si>
  <si>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</si>
  <si>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</si>
  <si>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</si>
  <si>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</si>
  <si>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</si>
  <si>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</si>
  <si>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</si>
  <si>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</si>
  <si>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</si>
  <si>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</si>
  <si>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</si>
  <si>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</si>
  <si>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</si>
  <si>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</si>
  <si>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</si>
  <si>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</si>
  <si>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</si>
  <si>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</si>
  <si>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</si>
  <si>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</si>
  <si>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</si>
  <si>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</si>
  <si>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</si>
  <si>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</si>
  <si>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</si>
  <si>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</si>
  <si>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</si>
  <si>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</si>
  <si>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</si>
  <si>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</si>
  <si>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</si>
  <si>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</si>
  <si>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</si>
  <si>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</si>
  <si>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</si>
  <si>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</si>
  <si>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</si>
  <si>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</si>
  <si>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</si>
  <si>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</si>
  <si>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</si>
  <si>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</si>
  <si>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</si>
  <si>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</si>
  <si>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</si>
  <si>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</si>
  <si>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</si>
  <si>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</si>
  <si>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</si>
  <si>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</si>
  <si>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</si>
  <si>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</si>
  <si>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</si>
  <si>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</si>
  <si>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</si>
  <si>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</si>
  <si>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</si>
  <si>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</si>
  <si>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</si>
  <si>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</si>
  <si>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</si>
  <si>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</si>
  <si>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</si>
  <si>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</si>
  <si>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</si>
  <si>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</si>
  <si>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</si>
  <si>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</si>
  <si>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</si>
  <si>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</si>
  <si>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</si>
  <si>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</si>
  <si>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</si>
  <si>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</si>
  <si>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</si>
  <si>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</si>
  <si>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</si>
  <si>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</si>
  <si>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</si>
  <si>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</si>
  <si>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</si>
  <si>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</si>
  <si>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</si>
  <si>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</si>
  <si>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</si>
  <si>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</si>
  <si>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</si>
  <si>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</si>
  <si>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</si>
  <si>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</si>
  <si>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</si>
  <si>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</si>
  <si>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</si>
  <si>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</si>
  <si>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</si>
  <si>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</si>
  <si>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</si>
  <si>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</si>
  <si>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</si>
  <si>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</si>
  <si>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</si>
  <si>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</si>
  <si>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</si>
  <si>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</si>
  <si>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</si>
  <si>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</si>
  <si>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</si>
  <si>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</si>
  <si>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</si>
  <si>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</si>
  <si>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</si>
  <si>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</si>
  <si>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</si>
  <si>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</si>
  <si>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</si>
  <si>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</si>
  <si>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</si>
  <si>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</si>
  <si>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</si>
  <si>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</si>
  <si>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</si>
  <si>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</si>
  <si>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</si>
  <si>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</si>
  <si>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</si>
  <si>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</si>
  <si>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</si>
  <si>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</si>
  <si>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</si>
  <si>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</si>
  <si>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</si>
  <si>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</si>
  <si>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</si>
  <si>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</si>
  <si>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</si>
  <si>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</si>
  <si>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</si>
  <si>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</si>
  <si>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</si>
  <si>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</si>
  <si>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</si>
  <si>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</si>
  <si>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</si>
  <si>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</si>
  <si>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</si>
  <si>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</si>
  <si>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</si>
  <si>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</si>
  <si>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</si>
  <si>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</si>
  <si>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</si>
  <si>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</si>
  <si>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</si>
  <si>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</si>
  <si>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</si>
  <si>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</si>
  <si>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</si>
  <si>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</si>
  <si>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</si>
  <si>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</si>
  <si>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</si>
  <si>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</si>
  <si>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</si>
  <si>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</si>
  <si>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</si>
  <si>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</si>
  <si>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</si>
  <si>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</si>
  <si>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</si>
  <si>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</si>
  <si>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</si>
  <si>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</si>
  <si>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</si>
  <si>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</si>
  <si>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</si>
  <si>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</si>
  <si>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</si>
  <si>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</si>
  <si>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</si>
  <si>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</si>
  <si>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</si>
  <si>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</si>
  <si>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</si>
  <si>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</si>
  <si>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</si>
  <si>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</si>
  <si>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</si>
  <si>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</si>
  <si>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</si>
  <si>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</si>
  <si>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</si>
  <si>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</si>
  <si>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</si>
  <si>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</si>
  <si>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</si>
  <si>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</si>
  <si>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</si>
  <si>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</si>
  <si>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</si>
  <si>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</si>
  <si>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</si>
  <si>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</si>
  <si>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</si>
  <si>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</si>
  <si>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</si>
  <si>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</si>
  <si>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</si>
  <si>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</si>
  <si>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</si>
  <si>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</si>
  <si>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</si>
  <si>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</si>
  <si>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</si>
  <si>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</si>
  <si>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</si>
  <si>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</si>
  <si>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</si>
  <si>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</si>
  <si>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</si>
  <si>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</si>
  <si>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</si>
  <si>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</si>
  <si>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</si>
  <si>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</si>
  <si>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</si>
  <si>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</si>
  <si>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</si>
  <si>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</si>
  <si>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</si>
  <si>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</si>
  <si>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</si>
  <si>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</si>
  <si>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</si>
  <si>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</si>
  <si>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</si>
  <si>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</si>
  <si>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</si>
  <si>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</si>
  <si>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</si>
  <si>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</si>
  <si>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</si>
  <si>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</si>
  <si>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</si>
  <si>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</si>
  <si>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</si>
  <si>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</si>
  <si>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</si>
  <si>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</si>
  <si>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</si>
  <si>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</si>
  <si>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</si>
  <si>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</si>
  <si>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</si>
  <si>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</si>
  <si>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</si>
  <si>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</si>
  <si>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</si>
  <si>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</si>
  <si>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</si>
  <si>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</si>
  <si>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</si>
  <si>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</si>
  <si>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</si>
  <si>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</si>
  <si>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</si>
  <si>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</si>
  <si>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</si>
  <si>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</si>
  <si>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</si>
  <si>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</si>
  <si>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</si>
  <si>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</si>
  <si>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</si>
  <si>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</si>
  <si>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</si>
  <si>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</si>
  <si>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</si>
  <si>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</si>
  <si>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</si>
  <si>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</si>
  <si>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</si>
  <si>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</si>
  <si>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</si>
  <si>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</si>
  <si>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</si>
  <si>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</si>
  <si>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</si>
  <si>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</si>
  <si>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</si>
  <si>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</si>
  <si>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</si>
  <si>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</si>
  <si>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</si>
  <si>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</si>
  <si>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</si>
  <si>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</si>
  <si>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</si>
  <si>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</si>
  <si>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</si>
  <si>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</si>
  <si>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</si>
  <si>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</si>
  <si>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</si>
  <si>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</si>
  <si>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</si>
  <si>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</si>
  <si>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</si>
  <si>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</si>
  <si>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</si>
  <si>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</si>
  <si>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</si>
  <si>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</si>
  <si>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</si>
  <si>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</si>
  <si>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</si>
  <si>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</si>
  <si>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</si>
  <si>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</si>
  <si>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</si>
  <si>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</si>
  <si>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</si>
  <si>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</si>
  <si>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</si>
  <si>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</si>
  <si>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</si>
  <si>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</si>
  <si>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</si>
  <si>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</si>
  <si>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</si>
  <si>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</si>
  <si>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</si>
  <si>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</si>
  <si>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</si>
  <si>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</si>
  <si>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</si>
  <si>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</si>
  <si>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</si>
  <si>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</si>
  <si>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</si>
  <si>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</si>
  <si>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</si>
  <si>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</si>
  <si>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</si>
  <si>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</si>
  <si>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</si>
  <si>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</si>
  <si>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</si>
  <si>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</si>
  <si>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</si>
  <si>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</si>
  <si>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</si>
  <si>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</si>
  <si>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</si>
  <si>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</si>
  <si>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</si>
  <si>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</si>
  <si>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</si>
  <si>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</si>
  <si>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</si>
  <si>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</si>
  <si>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</si>
  <si>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</si>
  <si>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</si>
  <si>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</si>
  <si>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</si>
  <si>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</si>
  <si>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</si>
  <si>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</si>
  <si>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</si>
  <si>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</si>
  <si>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</si>
  <si>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</si>
  <si>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</si>
  <si>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</si>
  <si>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</si>
  <si>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</si>
  <si>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</si>
  <si>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</si>
  <si>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</si>
  <si>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</si>
  <si>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</si>
  <si>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</si>
  <si>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</si>
  <si>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</si>
  <si>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</si>
  <si>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</si>
  <si>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</si>
  <si>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</si>
  <si>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</si>
  <si>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</si>
  <si>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</si>
  <si>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</si>
  <si>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</si>
  <si>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</si>
  <si>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</si>
  <si>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</si>
  <si>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</si>
  <si>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</si>
  <si>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</si>
  <si>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</si>
  <si>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</si>
  <si>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</si>
  <si>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</si>
  <si>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</si>
  <si>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</si>
  <si>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</si>
  <si>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</si>
  <si>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</si>
  <si>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</si>
  <si>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</si>
  <si>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</si>
  <si>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</si>
  <si>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</si>
  <si>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</si>
  <si>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</si>
  <si>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</si>
  <si>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</si>
  <si>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</si>
  <si>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</si>
  <si>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</si>
  <si>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</si>
  <si>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</si>
  <si>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</si>
  <si>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</si>
  <si>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</si>
  <si>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</si>
  <si>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</si>
  <si>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</si>
  <si>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</si>
  <si>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</si>
  <si>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</si>
  <si>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</si>
  <si>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</si>
  <si>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</si>
  <si>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</si>
  <si>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</si>
  <si>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</si>
  <si>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</si>
  <si>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</si>
  <si>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</si>
  <si>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</si>
  <si>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</si>
  <si>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</si>
  <si>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</si>
  <si>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</si>
  <si>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</si>
  <si>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</si>
  <si>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</si>
  <si>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</si>
  <si>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</si>
  <si>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</si>
  <si>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</si>
  <si>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</si>
  <si>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</si>
  <si>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</si>
  <si>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</si>
  <si>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</si>
  <si>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</si>
  <si>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</si>
  <si>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</si>
  <si>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</si>
  <si>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</si>
  <si>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</si>
  <si>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</si>
  <si>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</si>
  <si>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</si>
  <si>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</si>
  <si>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</si>
  <si>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</si>
  <si>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</si>
  <si>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</si>
  <si>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</si>
  <si>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</si>
  <si>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</si>
  <si>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</si>
  <si>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</si>
  <si>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</si>
  <si>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</si>
  <si>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</si>
  <si>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</si>
  <si>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</si>
  <si>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</si>
  <si>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</si>
  <si>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</si>
  <si>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</si>
  <si>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</si>
  <si>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</si>
  <si>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</si>
  <si>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</si>
  <si>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</si>
  <si>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</si>
  <si>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</si>
  <si>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</si>
  <si>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</si>
  <si>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</si>
  <si>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</si>
  <si>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</si>
  <si>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</si>
  <si>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</si>
  <si>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</si>
  <si>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</si>
  <si>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</si>
  <si>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</si>
  <si>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</si>
  <si>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</si>
  <si>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</si>
  <si>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</si>
  <si>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</si>
  <si>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</si>
  <si>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</si>
  <si>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</si>
  <si>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</si>
  <si>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</si>
  <si>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</si>
  <si>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</si>
  <si>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</si>
  <si>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</si>
  <si>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</si>
  <si>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</si>
  <si>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</si>
  <si>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</si>
  <si>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</si>
  <si>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</si>
  <si>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</si>
  <si>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</si>
  <si>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</si>
  <si>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</si>
  <si>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</si>
  <si>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</si>
  <si>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</si>
  <si>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</si>
  <si>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</si>
  <si>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</si>
  <si>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</si>
  <si>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</si>
  <si>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</si>
  <si>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</si>
  <si>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</si>
  <si>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</si>
  <si>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</si>
  <si>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</si>
  <si>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</si>
  <si>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</si>
  <si>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</si>
  <si>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</si>
  <si>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</si>
  <si>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</si>
  <si>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</si>
  <si>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</si>
  <si>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</si>
  <si>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</si>
  <si>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</si>
  <si>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</si>
  <si>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</si>
  <si>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</si>
  <si>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</si>
  <si>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</si>
  <si>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</si>
  <si>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</si>
  <si>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</si>
  <si>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</si>
  <si>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</si>
  <si>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</si>
  <si>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</si>
  <si>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</si>
  <si>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</si>
  <si>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</si>
  <si>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</si>
  <si>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</si>
  <si>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</si>
  <si>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</si>
  <si>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</si>
  <si>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</si>
  <si>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</si>
  <si>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</si>
  <si>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</si>
  <si>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</si>
  <si>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</si>
  <si>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</si>
  <si>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</si>
  <si>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</si>
  <si>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</si>
  <si>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</si>
  <si>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</si>
  <si>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</si>
  <si>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</si>
  <si>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</si>
  <si>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</si>
  <si>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</si>
  <si>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</si>
  <si>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</si>
  <si>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</si>
  <si>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</si>
  <si>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</si>
  <si>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</si>
  <si>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</si>
  <si>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</si>
  <si>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</si>
  <si>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</si>
  <si>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</si>
  <si>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</si>
  <si>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</si>
  <si>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</si>
  <si>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</si>
  <si>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</si>
  <si>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</si>
  <si>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</si>
  <si>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</si>
  <si>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</si>
  <si>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</si>
  <si>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</si>
  <si>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</si>
  <si>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</si>
  <si>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</si>
  <si>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</si>
  <si>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</si>
  <si>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</si>
  <si>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</si>
  <si>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</si>
  <si>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</si>
  <si>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</si>
  <si>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</si>
  <si>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</si>
  <si>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</si>
  <si>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</si>
  <si>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</si>
  <si>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</si>
  <si>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</si>
  <si>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</si>
  <si>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</si>
  <si>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</si>
  <si>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</si>
  <si>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</si>
  <si>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</si>
  <si>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</si>
  <si>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</si>
  <si>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</si>
  <si>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</si>
  <si>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</si>
  <si>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</si>
  <si>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</si>
  <si>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</si>
  <si>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</si>
  <si>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</si>
  <si>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</si>
  <si>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</si>
  <si>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</si>
  <si>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</si>
  <si>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</si>
  <si>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</si>
  <si>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</si>
  <si>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</si>
  <si>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</si>
  <si>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</si>
  <si>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</si>
  <si>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</si>
  <si>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</si>
  <si>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</si>
  <si>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</si>
  <si>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</si>
  <si>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</si>
  <si>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</si>
  <si>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</si>
  <si>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</si>
  <si>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</si>
  <si>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</si>
  <si>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</si>
  <si>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</si>
  <si>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</si>
  <si>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</si>
  <si>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</si>
  <si>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</si>
  <si>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</si>
  <si>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</si>
  <si>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</si>
  <si>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</si>
  <si>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</si>
  <si>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</si>
  <si>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</si>
  <si>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</si>
  <si>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</si>
  <si>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</si>
  <si>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</si>
  <si>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</si>
  <si>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</si>
  <si>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</si>
  <si>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</si>
  <si>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</si>
  <si>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</si>
  <si>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</si>
  <si>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</si>
  <si>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</si>
  <si>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</si>
  <si>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</si>
  <si>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</si>
  <si>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</si>
  <si>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</si>
  <si>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</si>
  <si>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</si>
  <si>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</si>
  <si>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</si>
  <si>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</si>
  <si>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</si>
  <si>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</si>
  <si>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</si>
  <si>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</si>
  <si>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</si>
  <si>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</si>
  <si>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</si>
  <si>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</si>
  <si>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</si>
  <si>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</si>
  <si>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</si>
  <si>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</si>
  <si>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</si>
  <si>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</si>
  <si>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</si>
  <si>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</si>
  <si>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</si>
  <si>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</si>
  <si>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</si>
  <si>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</si>
  <si>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</si>
  <si>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</si>
  <si>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</si>
  <si>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</si>
  <si>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</si>
  <si>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</si>
  <si>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</si>
  <si>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</si>
  <si>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</si>
  <si>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</si>
  <si>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</si>
  <si>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</si>
  <si>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</si>
  <si>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</si>
  <si>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</si>
  <si>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</si>
  <si>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</si>
  <si>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</si>
  <si>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</si>
  <si>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</si>
  <si>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</si>
  <si>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</si>
  <si>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</si>
  <si>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</si>
  <si>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</si>
  <si>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</si>
  <si>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</si>
  <si>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</si>
  <si>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</si>
  <si>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</si>
  <si>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</si>
  <si>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</si>
  <si>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</si>
  <si>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</si>
  <si>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</si>
  <si>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</si>
  <si>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</si>
  <si>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</si>
  <si>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</si>
  <si>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</si>
  <si>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</si>
  <si>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</si>
  <si>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</si>
  <si>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</si>
  <si>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</si>
  <si>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</si>
  <si>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</si>
  <si>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</si>
  <si>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</si>
  <si>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</si>
  <si>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</si>
  <si>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</si>
  <si>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</si>
  <si>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</si>
  <si>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</si>
  <si>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</si>
  <si>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</si>
  <si>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</si>
  <si>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</si>
  <si>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</si>
  <si>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</si>
  <si>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</si>
  <si>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</si>
  <si>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</si>
  <si>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</si>
  <si>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</si>
  <si>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</si>
  <si>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</si>
  <si>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</si>
  <si>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</si>
  <si>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</si>
  <si>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</si>
  <si>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</si>
  <si>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</si>
  <si>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</si>
  <si>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</si>
  <si>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</si>
  <si>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</si>
  <si>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</si>
  <si>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</si>
  <si>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</si>
  <si>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</si>
  <si>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</si>
  <si>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</si>
  <si>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</si>
  <si>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</si>
  <si>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</si>
  <si>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</si>
  <si>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</si>
  <si>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</si>
  <si>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</si>
  <si>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</si>
  <si>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</si>
  <si>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</si>
  <si>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</si>
  <si>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</si>
  <si>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</si>
  <si>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</si>
  <si>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</si>
  <si>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</si>
  <si>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</si>
  <si>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</si>
  <si>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</si>
  <si>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</si>
  <si>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</si>
  <si>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</si>
  <si>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</si>
  <si>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</si>
  <si>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</si>
  <si>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</si>
  <si>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</si>
  <si>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</si>
  <si>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</si>
  <si>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</si>
  <si>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</si>
  <si>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</si>
  <si>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</si>
  <si>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</si>
  <si>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</si>
  <si>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</si>
  <si>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</si>
  <si>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</si>
  <si>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</si>
  <si>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</si>
  <si>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</si>
  <si>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</si>
  <si>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</si>
  <si>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</si>
  <si>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</si>
  <si>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</si>
  <si>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</si>
  <si>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</si>
  <si>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</si>
  <si>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</si>
  <si>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</si>
  <si>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</si>
  <si>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</si>
  <si>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</si>
  <si>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</si>
  <si>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</si>
  <si>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</si>
  <si>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</si>
  <si>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</si>
  <si>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</si>
  <si>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</si>
  <si>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</si>
  <si>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</si>
  <si>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</si>
  <si>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</si>
  <si>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</si>
  <si>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</si>
  <si>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</si>
  <si>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</si>
  <si>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</si>
  <si>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</si>
  <si>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</si>
  <si>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</si>
  <si>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</si>
  <si>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</si>
  <si>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</si>
  <si>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</si>
  <si>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</si>
  <si>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</si>
  <si>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</si>
  <si>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</si>
  <si>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</si>
  <si>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</si>
  <si>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</si>
  <si>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</si>
  <si>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</si>
  <si>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</si>
  <si>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</si>
  <si>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</si>
  <si>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</si>
  <si>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</si>
  <si>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</si>
  <si>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</si>
  <si>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</si>
  <si>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</si>
  <si>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</si>
  <si>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</si>
  <si>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</si>
  <si>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</si>
  <si>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</si>
  <si>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</si>
  <si>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</si>
  <si>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</si>
  <si>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</si>
  <si>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</si>
  <si>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</si>
  <si>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</si>
  <si>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</si>
  <si>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</si>
  <si>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</si>
  <si>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</si>
  <si>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</si>
  <si>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</si>
  <si>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</si>
  <si>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</si>
  <si>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</si>
  <si>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</si>
  <si>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</si>
  <si>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</si>
  <si>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</si>
  <si>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</si>
  <si>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</si>
  <si>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</si>
  <si>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</si>
  <si>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</si>
  <si>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</si>
  <si>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</si>
  <si>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</si>
  <si>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</si>
  <si>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</si>
  <si>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</si>
  <si>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</si>
  <si>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</si>
  <si>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</si>
  <si>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</si>
  <si>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</si>
  <si>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</si>
  <si>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</si>
  <si>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</si>
  <si>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</si>
  <si>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</si>
  <si>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</si>
  <si>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</si>
  <si>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</si>
  <si>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</si>
  <si>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</si>
  <si>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</si>
  <si>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</si>
  <si>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</si>
  <si>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</si>
  <si>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</si>
  <si>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</si>
  <si>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</si>
  <si>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</si>
  <si>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</si>
  <si>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</si>
  <si>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</si>
  <si>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</si>
  <si>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</si>
  <si>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</si>
  <si>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</si>
  <si>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</si>
  <si>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</si>
  <si>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</si>
  <si>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</si>
  <si>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</si>
  <si>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</si>
  <si>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</si>
  <si>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</si>
  <si>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</si>
  <si>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</si>
  <si>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</si>
  <si>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</si>
  <si>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</si>
  <si>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</si>
  <si>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</si>
  <si>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</si>
  <si>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</si>
  <si>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</si>
  <si>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</si>
  <si>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</si>
  <si>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</si>
  <si>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</si>
  <si>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</si>
  <si>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</si>
  <si>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</si>
  <si>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</si>
  <si>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</si>
  <si>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</si>
  <si>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</si>
  <si>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</si>
  <si>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</si>
  <si>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</si>
  <si>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</si>
  <si>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</si>
  <si>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</si>
  <si>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</si>
  <si>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</si>
  <si>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</si>
  <si>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</si>
  <si>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</si>
  <si>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</si>
  <si>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</si>
  <si>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</si>
  <si>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</si>
  <si>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</si>
  <si>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</si>
  <si>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</si>
  <si>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</si>
  <si>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</si>
  <si>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</si>
  <si>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</si>
  <si>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</si>
  <si>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</si>
  <si>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</si>
  <si>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</si>
  <si>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</si>
  <si>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</si>
  <si>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</si>
  <si>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</si>
  <si>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</si>
  <si>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</si>
  <si>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</si>
  <si>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</si>
  <si>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</si>
  <si>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</si>
  <si>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</si>
  <si>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</si>
  <si>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</si>
  <si>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</si>
  <si>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</si>
  <si>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</si>
  <si>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</si>
  <si>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</si>
  <si>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</si>
  <si>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</si>
  <si>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</si>
  <si>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</si>
  <si>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</si>
  <si>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</si>
  <si>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</si>
  <si>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</si>
  <si>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</si>
  <si>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</si>
  <si>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</si>
  <si>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</si>
  <si>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</si>
  <si>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</si>
  <si>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</si>
  <si>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</si>
  <si>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</si>
  <si>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</si>
  <si>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</si>
  <si>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</si>
  <si>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</si>
  <si>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</si>
  <si>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</si>
  <si>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</si>
  <si>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</si>
  <si>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</si>
  <si>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</si>
  <si>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</si>
  <si>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</si>
  <si>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</si>
  <si>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</si>
  <si>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</si>
  <si>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</si>
  <si>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</si>
  <si>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</si>
  <si>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</si>
  <si>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</si>
  <si>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</si>
  <si>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</si>
  <si>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</si>
  <si>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</si>
  <si>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</si>
  <si>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</si>
  <si>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</si>
  <si>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</si>
  <si>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</si>
  <si>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</si>
  <si>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</si>
  <si>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</si>
  <si>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</si>
  <si>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</si>
  <si>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</si>
  <si>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</si>
  <si>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</si>
  <si>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</si>
  <si>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</si>
  <si>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</si>
  <si>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</si>
  <si>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</si>
  <si>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</si>
  <si>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</si>
  <si>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</si>
  <si>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</si>
  <si>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</si>
  <si>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</si>
  <si>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</si>
  <si>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</si>
  <si>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</si>
  <si>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</si>
  <si>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</si>
  <si>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</si>
  <si>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</si>
  <si>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</si>
  <si>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</si>
  <si>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</si>
  <si>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</si>
  <si>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</si>
  <si>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</si>
  <si>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</si>
  <si>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</si>
  <si>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</si>
  <si>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</si>
  <si>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</si>
  <si>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</si>
  <si>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</si>
  <si>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</si>
  <si>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</si>
  <si>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</si>
  <si>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</si>
  <si>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</si>
  <si>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</si>
  <si>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</si>
  <si>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</si>
  <si>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</si>
  <si>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</si>
  <si>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</si>
  <si>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</si>
  <si>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</si>
  <si>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</si>
  <si>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</si>
  <si>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</si>
  <si>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</si>
  <si>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</si>
  <si>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</si>
  <si>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</si>
  <si>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</si>
  <si>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</si>
  <si>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</si>
  <si>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</si>
  <si>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</si>
  <si>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</si>
  <si>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</si>
  <si>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</si>
  <si>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</si>
  <si>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</si>
  <si>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</si>
  <si>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</si>
  <si>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</si>
  <si>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</si>
  <si>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</si>
  <si>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</si>
  <si>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</si>
  <si>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</si>
  <si>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</si>
  <si>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</si>
  <si>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</si>
  <si>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</si>
  <si>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</si>
  <si>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</si>
  <si>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</si>
  <si>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</si>
  <si>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</si>
  <si>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</si>
  <si>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</si>
  <si>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</si>
  <si>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</si>
  <si>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</si>
  <si>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</si>
  <si>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</si>
  <si>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</si>
  <si>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</si>
  <si>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</si>
  <si>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</si>
  <si>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</si>
  <si>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</si>
  <si>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</si>
  <si>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</si>
  <si>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</si>
  <si>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</si>
  <si>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</si>
  <si>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</si>
  <si>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</si>
  <si>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</si>
  <si>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</si>
  <si>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</si>
  <si>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</si>
  <si>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</si>
  <si>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</si>
  <si>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</si>
  <si>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</si>
  <si>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</si>
  <si>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</si>
  <si>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</si>
  <si>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</si>
  <si>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</si>
  <si>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</si>
  <si>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</si>
  <si>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</si>
  <si>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</si>
  <si>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</si>
  <si>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</si>
  <si>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</si>
  <si>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</si>
  <si>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</si>
  <si>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</si>
  <si>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</si>
  <si>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</si>
  <si>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</si>
  <si>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</si>
  <si>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</si>
  <si>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</si>
  <si>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</si>
  <si>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</si>
  <si>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</si>
  <si>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</si>
  <si>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</si>
  <si>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</si>
  <si>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</si>
  <si>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</si>
  <si>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</si>
  <si>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</si>
  <si>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</si>
  <si>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</si>
  <si>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</si>
  <si>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</si>
  <si>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</si>
  <si>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</si>
  <si>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</si>
  <si>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</si>
  <si>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</si>
  <si>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</si>
  <si>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</si>
  <si>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</si>
  <si>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</si>
  <si>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</si>
  <si>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</si>
  <si>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</si>
  <si>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</si>
  <si>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</si>
  <si>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</si>
  <si>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</si>
  <si>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</si>
  <si>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</si>
  <si>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</si>
  <si>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</si>
  <si>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</si>
  <si>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</si>
  <si>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</si>
  <si>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</si>
  <si>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</si>
  <si>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</si>
  <si>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</si>
  <si>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</si>
  <si>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</si>
  <si>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</si>
  <si>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</si>
  <si>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</si>
  <si>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</si>
  <si>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</si>
  <si>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</si>
  <si>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</si>
  <si>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</si>
  <si>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</si>
  <si>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</si>
  <si>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</si>
  <si>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</si>
  <si>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</si>
  <si>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</si>
  <si>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</si>
  <si>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</si>
  <si>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</si>
  <si>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</si>
  <si>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</si>
  <si>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</si>
  <si>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</si>
  <si>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</si>
  <si>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</si>
  <si>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</si>
  <si>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</si>
  <si>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</si>
  <si>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</si>
  <si>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</si>
  <si>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</si>
  <si>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</si>
  <si>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</si>
  <si>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</si>
  <si>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</si>
  <si>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</si>
  <si>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</si>
  <si>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</si>
  <si>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</si>
  <si>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</si>
  <si>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</si>
  <si>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</si>
  <si>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</si>
  <si>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</si>
  <si>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</si>
  <si>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</si>
  <si>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</si>
  <si>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</si>
  <si>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</si>
  <si>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</si>
  <si>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</si>
  <si>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</si>
  <si>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</si>
  <si>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</si>
  <si>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</si>
  <si>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</si>
  <si>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</si>
  <si>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</si>
  <si>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</si>
  <si>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</si>
  <si>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</si>
  <si>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</si>
  <si>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</si>
  <si>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</si>
  <si>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</si>
  <si>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</si>
  <si>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</si>
  <si>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</si>
  <si>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</si>
  <si>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</si>
  <si>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</si>
  <si>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</si>
  <si>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</si>
  <si>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</si>
  <si>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</si>
  <si>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</si>
  <si>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</si>
  <si>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</si>
  <si>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</si>
  <si>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</si>
  <si>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</si>
  <si>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</si>
  <si>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</si>
  <si>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</si>
  <si>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</si>
  <si>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</si>
  <si>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</si>
  <si>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</si>
  <si>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</si>
  <si>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</si>
  <si>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</si>
  <si>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</si>
  <si>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</si>
  <si>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</si>
  <si>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</si>
  <si>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</si>
  <si>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</si>
  <si>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</si>
  <si>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</si>
  <si>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</si>
  <si>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</si>
  <si>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</si>
  <si>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</si>
  <si>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</si>
  <si>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</si>
  <si>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</si>
  <si>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</si>
  <si>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</si>
  <si>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</si>
  <si>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</si>
  <si>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</si>
  <si>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</si>
  <si>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</si>
  <si>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</si>
  <si>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</si>
  <si>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</si>
  <si>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</si>
  <si>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</si>
  <si>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</si>
  <si>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</si>
  <si>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</si>
  <si>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</si>
  <si>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</si>
  <si>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</si>
  <si>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</si>
  <si>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</si>
  <si>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</si>
  <si>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</si>
  <si>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</si>
  <si>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</si>
  <si>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</si>
  <si>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</si>
  <si>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</si>
  <si>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</si>
  <si>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</si>
  <si>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</si>
  <si>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</si>
  <si>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</si>
  <si>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</si>
  <si>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</si>
  <si>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</si>
  <si>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</si>
  <si>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</si>
  <si>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</si>
  <si>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</si>
  <si>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</si>
  <si>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</si>
  <si>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</si>
  <si>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</si>
  <si>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</si>
  <si>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</si>
  <si>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</si>
  <si>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</si>
  <si>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</si>
  <si>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</si>
  <si>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</si>
  <si>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</si>
  <si>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</si>
  <si>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</si>
  <si>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</si>
  <si>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</si>
  <si>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</si>
  <si>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</si>
  <si>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</si>
  <si>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</si>
  <si>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</si>
  <si>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</si>
  <si>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</si>
  <si>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</si>
  <si>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</si>
  <si>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</si>
  <si>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</si>
  <si>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</si>
  <si>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</si>
  <si>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</si>
  <si>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</si>
  <si>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</si>
  <si>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</si>
  <si>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</si>
  <si>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</si>
  <si>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</si>
  <si>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</si>
  <si>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</si>
  <si>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</si>
  <si>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</si>
  <si>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</si>
  <si>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</si>
  <si>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</si>
  <si>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</si>
  <si>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</si>
  <si>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</si>
  <si>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</si>
  <si>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</si>
  <si>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</si>
  <si>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</si>
  <si>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</si>
  <si>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</si>
  <si>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</si>
  <si>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</si>
  <si>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</si>
  <si>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</si>
  <si>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</si>
  <si>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</si>
  <si>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</si>
  <si>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</si>
  <si>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</si>
  <si>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</si>
  <si>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</si>
  <si>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</si>
  <si>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</si>
  <si>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</si>
  <si>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</si>
  <si>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</si>
  <si>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</si>
  <si>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</si>
  <si>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</si>
  <si>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</si>
  <si>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</si>
  <si>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</si>
  <si>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</si>
  <si>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</si>
  <si>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</si>
  <si>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</si>
  <si>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</si>
  <si>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</si>
  <si>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</si>
  <si>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</si>
  <si>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</si>
  <si>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</si>
  <si>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</si>
  <si>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</si>
  <si>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</si>
  <si>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</si>
  <si>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</si>
  <si>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</si>
  <si>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</si>
  <si>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</si>
  <si>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</si>
  <si>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</si>
  <si>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</si>
  <si>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</si>
  <si>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</si>
  <si>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</si>
  <si>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</si>
  <si>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</si>
  <si>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</si>
  <si>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</si>
  <si>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</si>
  <si>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</si>
  <si>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</si>
  <si>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</si>
  <si>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</si>
  <si>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</si>
  <si>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</si>
  <si>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</si>
  <si>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</si>
  <si>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</si>
  <si>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</si>
  <si>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</si>
  <si>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</si>
  <si>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</si>
  <si>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</si>
  <si>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</si>
  <si>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</si>
  <si>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</si>
  <si>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</si>
  <si>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</si>
  <si>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</si>
  <si>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</si>
  <si>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</si>
  <si>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</si>
  <si>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</si>
  <si>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</si>
  <si>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</si>
  <si>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</si>
  <si>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</si>
  <si>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</si>
  <si>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</si>
  <si>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</si>
  <si>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</si>
  <si>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</si>
  <si>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</si>
  <si>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</si>
  <si>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</si>
  <si>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</si>
  <si>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</si>
  <si>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</si>
  <si>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</si>
  <si>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</si>
  <si>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</si>
  <si>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</si>
  <si>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</si>
  <si>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</si>
  <si>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</si>
  <si>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</si>
  <si>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</si>
  <si>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</si>
  <si>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</si>
  <si>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</si>
  <si>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</si>
  <si>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</si>
  <si>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</si>
  <si>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</si>
  <si>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</si>
  <si>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</si>
  <si>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</si>
  <si>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</si>
  <si>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</si>
  <si>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</si>
  <si>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</si>
  <si>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</si>
  <si>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</si>
  <si>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</si>
  <si>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</si>
  <si>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</si>
  <si>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</si>
  <si>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</si>
  <si>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</si>
  <si>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</si>
  <si>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</si>
  <si>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</si>
  <si>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</si>
  <si>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</si>
  <si>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</si>
  <si>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</si>
  <si>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</si>
  <si>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</si>
  <si>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</si>
  <si>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</si>
  <si>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</si>
  <si>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</si>
  <si>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</si>
  <si>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</si>
  <si>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</si>
  <si>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</si>
  <si>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</si>
  <si>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</si>
  <si>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</si>
  <si>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</si>
  <si>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</si>
  <si>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</si>
  <si>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</si>
  <si>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</si>
  <si>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</si>
  <si>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</si>
  <si>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</si>
  <si>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</si>
  <si>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</si>
  <si>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</si>
  <si>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</si>
  <si>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</si>
  <si>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</si>
  <si>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</si>
  <si>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</si>
  <si>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</si>
  <si>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</si>
  <si>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</si>
  <si>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</si>
  <si>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</si>
  <si>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</si>
  <si>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</si>
  <si>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</si>
  <si>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</si>
  <si>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</si>
  <si>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</si>
  <si>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</si>
  <si>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</si>
  <si>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</si>
  <si>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</si>
  <si>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</si>
  <si>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</si>
  <si>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</si>
  <si>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</si>
  <si>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</si>
  <si>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</si>
  <si>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</si>
  <si>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</si>
  <si>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</si>
  <si>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</si>
  <si>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</si>
  <si>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</si>
  <si>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</si>
  <si>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</si>
  <si>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</si>
  <si>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</si>
  <si>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</si>
  <si>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</si>
  <si>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</si>
  <si>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</si>
  <si>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</si>
  <si>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</si>
  <si>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</si>
  <si>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</si>
  <si>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</si>
  <si>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</si>
  <si>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</si>
  <si>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</si>
  <si>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</si>
  <si>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</si>
  <si>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</si>
  <si>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</si>
  <si>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</si>
  <si>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</si>
  <si>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</si>
  <si>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</si>
  <si>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</si>
  <si>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</si>
  <si>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</si>
  <si>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</si>
  <si>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</si>
  <si>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</si>
  <si>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</si>
  <si>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</si>
  <si>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</si>
  <si>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</si>
  <si>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</si>
  <si>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</si>
  <si>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</si>
  <si>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</si>
  <si>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</si>
  <si>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</si>
  <si>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</si>
  <si>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</si>
  <si>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</si>
  <si>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</si>
  <si>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</si>
  <si>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</si>
  <si>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</si>
  <si>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</si>
  <si>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</si>
  <si>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</si>
  <si>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</si>
  <si>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</si>
  <si>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</si>
  <si>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</si>
  <si>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</si>
  <si>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</si>
  <si>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</si>
  <si>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</si>
  <si>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</si>
  <si>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</si>
  <si>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</si>
  <si>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</si>
  <si>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</si>
  <si>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</si>
  <si>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</si>
  <si>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</si>
  <si>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</si>
  <si>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</si>
  <si>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</si>
  <si>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</si>
  <si>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</si>
  <si>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</si>
  <si>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</si>
  <si>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</si>
  <si>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</si>
  <si>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</si>
  <si>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</si>
  <si>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</si>
  <si>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</si>
  <si>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</si>
  <si>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</si>
  <si>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</si>
  <si>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</si>
  <si>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</si>
  <si>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</si>
  <si>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</si>
  <si>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</si>
  <si>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</si>
  <si>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</si>
  <si>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</si>
  <si>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</si>
  <si>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</si>
  <si>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</si>
  <si>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</si>
  <si>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</si>
  <si>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</si>
  <si>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</si>
  <si>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</si>
  <si>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</si>
  <si>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</si>
  <si>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</si>
  <si>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</si>
  <si>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</si>
  <si>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</si>
  <si>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</si>
  <si>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</si>
  <si>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</si>
  <si>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</si>
  <si>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</si>
  <si>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</si>
  <si>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</si>
  <si>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</si>
  <si>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</si>
  <si>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</si>
  <si>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</si>
  <si>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</si>
  <si>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</si>
  <si>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</si>
  <si>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</si>
  <si>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</si>
  <si>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</si>
  <si>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</si>
  <si>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</si>
  <si>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</si>
  <si>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</si>
  <si>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</si>
  <si>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</si>
  <si>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</si>
  <si>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</si>
  <si>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</si>
  <si>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</si>
  <si>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</si>
  <si>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</si>
  <si>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</si>
  <si>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</si>
  <si>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</si>
  <si>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</si>
  <si>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</si>
  <si>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</si>
  <si>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</si>
  <si>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</si>
  <si>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</si>
  <si>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</si>
  <si>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</si>
  <si>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</si>
  <si>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</si>
  <si>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</si>
  <si>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</si>
  <si>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</si>
  <si>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</si>
  <si>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</si>
  <si>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</si>
  <si>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</si>
  <si>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</si>
  <si>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</si>
  <si>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</si>
  <si>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</si>
  <si>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</si>
  <si>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</si>
  <si>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</si>
  <si>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</si>
  <si>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</si>
  <si>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</si>
  <si>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</si>
  <si>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</si>
  <si>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</si>
  <si>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</si>
  <si>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</si>
  <si>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</si>
  <si>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</si>
  <si>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</si>
  <si>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</si>
  <si>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</si>
  <si>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</si>
  <si>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</si>
  <si>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</si>
  <si>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</si>
  <si>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</si>
  <si>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</si>
  <si>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</si>
  <si>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</si>
  <si>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</si>
  <si>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</si>
  <si>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</si>
  <si>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</si>
  <si>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</si>
  <si>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</si>
  <si>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</si>
  <si>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</si>
  <si>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</si>
  <si>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</si>
  <si>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</si>
  <si>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</si>
  <si>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</si>
  <si>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</si>
  <si>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</si>
  <si>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</si>
  <si>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</si>
  <si>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</si>
  <si>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</si>
  <si>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</si>
  <si>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</si>
  <si>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</si>
  <si>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</si>
  <si>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</si>
  <si>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</si>
  <si>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</si>
  <si>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</si>
  <si>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</si>
  <si>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</si>
  <si>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</si>
  <si>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</si>
  <si>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</si>
  <si>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</si>
  <si>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</si>
  <si>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</si>
  <si>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</si>
  <si>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</si>
  <si>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</si>
  <si>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</si>
  <si>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</si>
  <si>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</si>
  <si>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</si>
  <si>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</si>
  <si>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</si>
  <si>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</si>
  <si>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</si>
  <si>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</si>
  <si>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</si>
  <si>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</si>
  <si>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</si>
  <si>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</si>
  <si>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</si>
  <si>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</si>
  <si>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</si>
  <si>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</si>
  <si>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</si>
  <si>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</si>
  <si>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</si>
  <si>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</si>
  <si>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</si>
  <si>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</si>
  <si>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</si>
  <si>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</si>
  <si>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</si>
  <si>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</si>
  <si>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</si>
  <si>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</si>
  <si>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</si>
  <si>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</si>
  <si>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</si>
  <si>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</si>
  <si>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</si>
  <si>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</si>
  <si>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</si>
  <si>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</si>
  <si>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</si>
  <si>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</si>
  <si>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</si>
  <si>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</si>
  <si>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</si>
  <si>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</si>
  <si>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</si>
  <si>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</si>
  <si>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</si>
  <si>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</si>
  <si>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</si>
  <si>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</si>
  <si>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</si>
  <si>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</si>
  <si>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</si>
  <si>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</si>
  <si>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</si>
  <si>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</si>
  <si>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</si>
  <si>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</si>
  <si>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</si>
  <si>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</si>
  <si>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</si>
  <si>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</si>
  <si>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</si>
  <si>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</si>
  <si>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</si>
  <si>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</si>
  <si>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</si>
  <si>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</si>
  <si>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</si>
  <si>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</si>
  <si>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</si>
  <si>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</si>
  <si>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</si>
  <si>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</si>
  <si>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</si>
  <si>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</si>
  <si>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</si>
  <si>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</si>
  <si>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</si>
  <si>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</si>
  <si>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</si>
  <si>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</si>
  <si>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</si>
  <si>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</si>
  <si>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</si>
  <si>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</si>
  <si>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</si>
  <si>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</si>
  <si>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</si>
  <si>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</si>
  <si>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</si>
  <si>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</si>
  <si>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</si>
  <si>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</si>
  <si>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</si>
  <si>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</si>
  <si>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</si>
  <si>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</si>
  <si>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</si>
  <si>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</si>
  <si>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</si>
  <si>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</si>
  <si>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</si>
  <si>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</si>
  <si>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</si>
  <si>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</si>
  <si>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</si>
  <si>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</si>
  <si>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</si>
  <si>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</si>
  <si>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</si>
  <si>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</si>
  <si>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</si>
  <si>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</si>
  <si>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</si>
  <si>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</si>
  <si>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</si>
  <si>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</si>
  <si>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</si>
  <si>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</si>
  <si>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</si>
  <si>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</si>
  <si>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</si>
  <si>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</si>
  <si>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</si>
  <si>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</si>
  <si>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</si>
  <si>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</si>
  <si>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</si>
  <si>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</si>
  <si>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</si>
  <si>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</si>
  <si>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</si>
  <si>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</si>
  <si>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</si>
  <si>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</si>
  <si>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</si>
  <si>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</si>
  <si>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</si>
  <si>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</si>
  <si>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</si>
  <si>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</si>
  <si>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</si>
  <si>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</si>
  <si>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</si>
  <si>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</si>
  <si>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</si>
  <si>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</si>
  <si>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</si>
  <si>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</si>
  <si>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</si>
  <si>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</si>
  <si>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</si>
  <si>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</si>
  <si>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</si>
  <si>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</si>
  <si>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</si>
  <si>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</si>
  <si>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</si>
  <si>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</si>
  <si>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</si>
  <si>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</si>
  <si>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</si>
  <si>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</si>
  <si>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</si>
  <si>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</si>
  <si>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</si>
  <si>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</si>
  <si>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</si>
  <si>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</si>
  <si>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</si>
  <si>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</si>
  <si>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</si>
  <si>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</si>
  <si>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</si>
  <si>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</si>
  <si>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</si>
  <si>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</si>
  <si>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</si>
  <si>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</si>
  <si>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</si>
  <si>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</si>
  <si>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</si>
  <si>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</si>
  <si>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</si>
  <si>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</si>
  <si>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</si>
  <si>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</si>
  <si>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</si>
  <si>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</si>
  <si>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</si>
  <si>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</si>
  <si>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</si>
  <si>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</si>
  <si>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</si>
  <si>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</si>
  <si>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</si>
  <si>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</si>
  <si>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</si>
  <si>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</si>
  <si>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</si>
  <si>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</si>
  <si>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</si>
  <si>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</si>
  <si>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</si>
  <si>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</si>
  <si>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</si>
  <si>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</si>
  <si>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</si>
  <si>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</si>
  <si>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</si>
  <si>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</si>
  <si>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</si>
  <si>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</si>
  <si>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</si>
  <si>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</si>
  <si>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</si>
  <si>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</si>
  <si>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</si>
  <si>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</si>
  <si>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</si>
  <si>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</si>
  <si>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</si>
  <si>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</si>
  <si>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</si>
  <si>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</si>
  <si>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</si>
  <si>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</si>
  <si>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</si>
  <si>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</si>
  <si>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</si>
  <si>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</si>
  <si>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</si>
  <si>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</si>
  <si>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</si>
  <si>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</si>
  <si>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</si>
  <si>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</si>
  <si>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</si>
  <si>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</si>
  <si>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</si>
  <si>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</si>
  <si>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</si>
  <si>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</si>
  <si>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</si>
  <si>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</si>
  <si>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</si>
  <si>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</si>
  <si>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</si>
  <si>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</si>
  <si>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</si>
  <si>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</si>
  <si>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</si>
  <si>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</si>
  <si>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</si>
  <si>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</si>
  <si>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</si>
  <si>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</si>
  <si>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</si>
  <si>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</si>
  <si>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</si>
  <si>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</si>
  <si>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</si>
  <si>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</si>
  <si>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</si>
  <si>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</si>
  <si>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</si>
  <si>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</si>
  <si>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</si>
  <si>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</si>
  <si>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</si>
  <si>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</si>
  <si>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</si>
  <si>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</si>
  <si>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</si>
  <si>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</si>
  <si>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</si>
  <si>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</si>
  <si>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</si>
  <si>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</si>
  <si>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</si>
  <si>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</si>
  <si>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</si>
  <si>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</si>
  <si>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</si>
  <si>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</si>
  <si>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</si>
  <si>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</si>
  <si>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</si>
  <si>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</si>
  <si>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</si>
  <si>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</si>
  <si>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</si>
  <si>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</si>
  <si>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</si>
  <si>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</si>
  <si>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</si>
  <si>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</si>
  <si>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</si>
  <si>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</si>
  <si>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</si>
  <si>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</si>
  <si>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</si>
  <si>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</si>
  <si>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</si>
  <si>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</si>
  <si>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</si>
  <si>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</si>
  <si>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</si>
  <si>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</si>
  <si>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</si>
  <si>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</si>
  <si>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</si>
  <si>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</si>
  <si>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</si>
  <si>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</si>
  <si>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</si>
  <si>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</si>
  <si>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</si>
  <si>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</si>
  <si>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</si>
  <si>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</si>
  <si>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</si>
  <si>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</si>
  <si>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</si>
  <si>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</si>
  <si>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</si>
  <si>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</si>
  <si>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</si>
  <si>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</si>
  <si>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</si>
  <si>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</si>
  <si>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</si>
  <si>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</si>
  <si>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</si>
  <si>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</si>
  <si>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</si>
  <si>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</si>
  <si>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</si>
  <si>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</si>
  <si>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</si>
  <si>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</si>
  <si>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</si>
  <si>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</si>
  <si>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</si>
  <si>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</si>
  <si>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</si>
  <si>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</si>
  <si>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</si>
  <si>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</si>
  <si>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</si>
  <si>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</si>
  <si>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</si>
  <si>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</si>
  <si>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</si>
  <si>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</si>
  <si>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</si>
  <si>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</si>
  <si>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</si>
  <si>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</si>
  <si>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</si>
  <si>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</si>
  <si>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</si>
  <si>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</si>
  <si>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</si>
  <si>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</si>
  <si>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</si>
  <si>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</si>
  <si>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</si>
  <si>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</si>
  <si>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</si>
  <si>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</si>
  <si>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</si>
  <si>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</si>
  <si>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</si>
  <si>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</si>
  <si>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</si>
  <si>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</si>
  <si>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</si>
  <si>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</si>
  <si>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</si>
  <si>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</si>
  <si>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</si>
  <si>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</si>
  <si>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</si>
  <si>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</si>
  <si>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</si>
  <si>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</si>
  <si>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</si>
  <si>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</si>
  <si>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</si>
  <si>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</si>
  <si>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</si>
  <si>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</si>
  <si>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</si>
  <si>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</si>
  <si>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</si>
  <si>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</si>
  <si>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</si>
  <si>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</si>
  <si>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</si>
  <si>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</si>
  <si>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</si>
  <si>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</si>
  <si>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</si>
  <si>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</si>
  <si>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</si>
  <si>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</si>
  <si>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</si>
  <si>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</si>
  <si>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</si>
  <si>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</si>
  <si>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</si>
  <si>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</si>
  <si>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</si>
  <si>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</si>
  <si>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</si>
  <si>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</si>
  <si>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</si>
  <si>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</si>
  <si>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</si>
  <si>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</si>
  <si>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</si>
  <si>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</si>
  <si>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</si>
  <si>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</si>
  <si>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</si>
  <si>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</si>
  <si>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</si>
  <si>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</si>
  <si>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</si>
  <si>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</si>
  <si>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</si>
  <si>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</si>
  <si>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</si>
  <si>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</si>
  <si>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</si>
  <si>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</si>
  <si>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</si>
  <si>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</si>
  <si>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</si>
  <si>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</si>
  <si>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</si>
  <si>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</si>
  <si>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</si>
  <si>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</si>
  <si>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</si>
  <si>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</si>
  <si>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</si>
  <si>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</si>
  <si>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</si>
  <si>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</si>
  <si>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</si>
  <si>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</si>
  <si>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</si>
  <si>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</si>
  <si>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</si>
  <si>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</si>
  <si>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</si>
  <si>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</si>
  <si>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</si>
  <si>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</si>
  <si>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</si>
  <si>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</si>
  <si>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</si>
  <si>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</si>
  <si>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</si>
  <si>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</si>
  <si>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</si>
  <si>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</si>
  <si>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</si>
  <si>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</si>
  <si>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</si>
  <si>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</si>
  <si>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</si>
  <si>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</si>
  <si>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</si>
  <si>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</si>
  <si>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</si>
  <si>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</si>
  <si>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</si>
  <si>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</si>
  <si>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</si>
  <si>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</si>
  <si>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</si>
  <si>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</si>
  <si>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</si>
  <si>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</si>
  <si>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</si>
  <si>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</si>
  <si>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</si>
  <si>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</si>
  <si>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</si>
  <si>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</si>
  <si>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</si>
  <si>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</si>
  <si>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</si>
  <si>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</si>
  <si>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</si>
  <si>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</si>
  <si>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</si>
  <si>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</si>
  <si>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</si>
  <si>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</si>
  <si>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</si>
  <si>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</si>
  <si>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</si>
  <si>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</si>
  <si>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</si>
  <si>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</si>
  <si>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</si>
  <si>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</si>
  <si>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</si>
  <si>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</si>
  <si>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</si>
  <si>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</si>
  <si>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</si>
  <si>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</si>
  <si>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</si>
  <si>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</si>
  <si>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</si>
  <si>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</si>
  <si>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</si>
  <si>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</si>
  <si>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</si>
  <si>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</si>
  <si>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</si>
  <si>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</si>
  <si>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</si>
  <si>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</si>
  <si>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</si>
  <si>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</si>
  <si>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</si>
  <si>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</si>
  <si>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</si>
  <si>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</si>
  <si>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</si>
  <si>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</si>
  <si>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</si>
  <si>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</si>
  <si>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</si>
  <si>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</si>
  <si>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</si>
  <si>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</si>
  <si>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</si>
  <si>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</si>
  <si>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</si>
  <si>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</si>
  <si>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</si>
  <si>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</si>
  <si>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</si>
  <si>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</si>
  <si>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</si>
  <si>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</si>
  <si>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</si>
  <si>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</si>
  <si>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</si>
  <si>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</si>
  <si>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</si>
  <si>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</si>
  <si>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</si>
  <si>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</si>
  <si>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</si>
  <si>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</si>
  <si>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</si>
  <si>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</si>
  <si>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</si>
  <si>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</si>
  <si>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</si>
  <si>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</si>
  <si>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</si>
  <si>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</si>
  <si>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</si>
  <si>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</si>
  <si>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</si>
  <si>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</si>
  <si>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</si>
  <si>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</si>
  <si>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</si>
  <si>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</si>
  <si>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</si>
  <si>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</si>
  <si>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</si>
  <si>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</si>
  <si>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</si>
  <si>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</si>
  <si>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</si>
  <si>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</si>
  <si>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</si>
  <si>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</si>
  <si>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</si>
  <si>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</si>
  <si>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</si>
  <si>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</si>
  <si>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</si>
  <si>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</si>
  <si>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</si>
  <si>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</si>
  <si>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</si>
  <si>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</si>
  <si>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</si>
  <si>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</si>
  <si>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</si>
  <si>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</si>
  <si>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</si>
  <si>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</si>
  <si>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</si>
  <si>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</si>
  <si>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</si>
  <si>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</si>
  <si>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</si>
  <si>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</si>
  <si>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</si>
  <si>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</si>
  <si>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</si>
  <si>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</si>
  <si>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</si>
  <si>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</si>
  <si>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</si>
  <si>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</si>
  <si>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</si>
  <si>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</si>
  <si>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</si>
  <si>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</si>
  <si>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</si>
  <si>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</si>
  <si>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</si>
  <si>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</si>
  <si>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</si>
  <si>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</si>
  <si>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</si>
  <si>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</si>
  <si>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</si>
  <si>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</si>
  <si>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</si>
  <si>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</si>
  <si>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</si>
  <si>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</si>
  <si>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</si>
  <si>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</si>
  <si>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</si>
  <si>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</si>
  <si>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</si>
  <si>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</si>
  <si>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</si>
  <si>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</si>
  <si>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</si>
  <si>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</si>
  <si>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</si>
  <si>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</si>
  <si>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</si>
  <si>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</si>
  <si>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</si>
  <si>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</si>
  <si>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</si>
  <si>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</si>
  <si>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</si>
  <si>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</si>
  <si>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</si>
  <si>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</si>
  <si>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</si>
  <si>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</si>
  <si>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</si>
  <si>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</si>
  <si>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</si>
  <si>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</si>
  <si>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</si>
  <si>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</si>
  <si>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</si>
  <si>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</si>
  <si>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</si>
  <si>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</si>
  <si>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</si>
  <si>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</si>
  <si>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</si>
  <si>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</si>
  <si>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</si>
  <si>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</si>
  <si>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</si>
  <si>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</si>
  <si>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</si>
  <si>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</si>
  <si>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</si>
  <si>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</si>
  <si>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</si>
  <si>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</si>
  <si>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</si>
  <si>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</si>
  <si>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</si>
  <si>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</si>
  <si>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</si>
  <si>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</si>
  <si>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</si>
  <si>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</si>
  <si>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</si>
  <si>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</si>
  <si>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</si>
  <si>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</si>
  <si>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</si>
  <si>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</si>
  <si>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</si>
  <si>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</si>
  <si>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</si>
  <si>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</si>
  <si>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</si>
  <si>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</si>
  <si>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</si>
  <si>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</si>
  <si>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</si>
  <si>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</si>
  <si>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</si>
  <si>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</si>
  <si>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</si>
  <si>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</si>
  <si>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</si>
  <si>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</si>
  <si>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</si>
  <si>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</si>
  <si>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</si>
  <si>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</si>
  <si>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</si>
  <si>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</si>
  <si>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</si>
  <si>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</si>
  <si>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</si>
  <si>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</si>
  <si>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</si>
  <si>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</si>
  <si>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</si>
  <si>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</si>
  <si>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</si>
  <si>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</si>
  <si>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</si>
  <si>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</si>
  <si>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</si>
  <si>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</si>
  <si>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</si>
  <si>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</si>
  <si>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</si>
  <si>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</si>
  <si>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</si>
  <si>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</si>
  <si>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</si>
  <si>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</si>
  <si>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</si>
  <si>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</si>
  <si>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</si>
  <si>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</si>
  <si>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</si>
  <si>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</si>
  <si>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</si>
  <si>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</si>
  <si>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</si>
  <si>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</si>
  <si>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</si>
  <si>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</si>
  <si>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</si>
  <si>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</si>
  <si>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</si>
  <si>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</si>
  <si>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</si>
  <si>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</si>
  <si>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</si>
  <si>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</si>
  <si>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</si>
  <si>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</si>
  <si>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</si>
  <si>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</si>
  <si>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</si>
  <si>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</si>
  <si>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</si>
  <si>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</si>
  <si>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</si>
  <si>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</si>
  <si>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</si>
  <si>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</si>
  <si>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</si>
  <si>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</si>
  <si>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</si>
  <si>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</si>
  <si>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</si>
  <si>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</si>
  <si>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</si>
  <si>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</si>
  <si>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</si>
  <si>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</si>
  <si>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</si>
  <si>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</si>
  <si>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</si>
  <si>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</si>
  <si>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</si>
  <si>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</si>
  <si>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</si>
  <si>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</si>
  <si>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</si>
  <si>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</si>
  <si>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</si>
  <si>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</si>
  <si>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</si>
  <si>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</si>
  <si>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</si>
  <si>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</si>
  <si>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</si>
  <si>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</si>
  <si>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</si>
  <si>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</si>
  <si>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</si>
  <si>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</si>
  <si>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</si>
  <si>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</si>
  <si>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</si>
  <si>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</si>
  <si>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</si>
  <si>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</si>
  <si>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</si>
  <si>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</si>
  <si>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</si>
  <si>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</si>
  <si>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</si>
  <si>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</si>
  <si>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</si>
  <si>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</si>
  <si>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</si>
  <si>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</si>
  <si>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</si>
  <si>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</si>
  <si>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</si>
  <si>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</si>
  <si>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</si>
  <si>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</si>
  <si>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</si>
  <si>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</si>
  <si>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</si>
  <si>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</si>
  <si>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</si>
  <si>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</si>
  <si>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</si>
  <si>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</si>
  <si>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</si>
  <si>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</si>
  <si>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</si>
  <si>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</si>
  <si>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</si>
  <si>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</si>
  <si>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</si>
  <si>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</si>
  <si>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</si>
  <si>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</si>
  <si>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</si>
  <si>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</si>
  <si>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</si>
  <si>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</si>
  <si>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</si>
  <si>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</si>
  <si>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</si>
  <si>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</si>
  <si>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</si>
  <si>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</si>
  <si>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</si>
  <si>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</si>
  <si>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</si>
  <si>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</si>
  <si>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</si>
  <si>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</si>
  <si>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</si>
  <si>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</si>
  <si>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</si>
  <si>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</si>
  <si>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</si>
  <si>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</si>
  <si>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</si>
  <si>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</si>
  <si>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</si>
  <si>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</si>
  <si>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</si>
  <si>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</si>
  <si>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</si>
  <si>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</si>
  <si>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</si>
  <si>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</si>
  <si>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</si>
  <si>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</si>
  <si>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</si>
  <si>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</si>
  <si>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</si>
  <si>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</si>
  <si>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</si>
  <si>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</si>
  <si>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</si>
  <si>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</si>
  <si>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</si>
  <si>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</si>
  <si>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</si>
  <si>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</si>
  <si>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</si>
  <si>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</si>
  <si>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</si>
  <si>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</si>
  <si>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</si>
  <si>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</si>
  <si>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</si>
  <si>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</si>
  <si>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</si>
  <si>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</si>
  <si>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</si>
  <si>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</si>
  <si>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</si>
  <si>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</si>
  <si>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</si>
  <si>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</si>
  <si>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</si>
  <si>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</si>
  <si>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</si>
  <si>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</si>
  <si>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</si>
  <si>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</si>
  <si>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</si>
  <si>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</si>
  <si>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</si>
  <si>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</si>
  <si>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</si>
  <si>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</si>
  <si>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</si>
  <si>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</si>
  <si>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</si>
  <si>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</si>
  <si>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</si>
  <si>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</si>
  <si>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</si>
  <si>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</si>
  <si>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</si>
  <si>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</si>
  <si>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</si>
  <si>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</si>
  <si>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</si>
  <si>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</si>
  <si>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</si>
  <si>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</si>
  <si>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</si>
  <si>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</si>
  <si>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</si>
  <si>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</si>
  <si>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</si>
  <si>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</si>
  <si>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</si>
  <si>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</si>
  <si>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</si>
  <si>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</si>
  <si>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</si>
  <si>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</si>
  <si>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</si>
  <si>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</si>
  <si>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</si>
  <si>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</si>
  <si>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</si>
  <si>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</si>
  <si>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</si>
  <si>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</si>
  <si>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</si>
  <si>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</si>
  <si>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</si>
  <si>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</si>
  <si>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</si>
  <si>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</si>
  <si>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</si>
  <si>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</si>
  <si>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</si>
  <si>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</si>
  <si>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</si>
  <si>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</si>
  <si>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</si>
  <si>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</si>
  <si>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</si>
  <si>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</si>
  <si>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</si>
  <si>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</si>
  <si>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</si>
  <si>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</si>
  <si>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</si>
  <si>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</si>
  <si>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</si>
  <si>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</si>
  <si>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</si>
  <si>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</si>
  <si>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</si>
  <si>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</si>
  <si>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</si>
  <si>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</si>
  <si>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</si>
  <si>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</si>
  <si>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</si>
  <si>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</si>
  <si>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</si>
  <si>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</si>
  <si>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</si>
  <si>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</si>
  <si>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</si>
  <si>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</si>
  <si>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</si>
  <si>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</si>
  <si>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</si>
  <si>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</si>
  <si>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</si>
  <si>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</si>
  <si>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</si>
  <si>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</si>
  <si>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</si>
  <si>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</si>
  <si>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</si>
  <si>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</si>
  <si>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</si>
  <si>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</si>
  <si>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</si>
  <si>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</si>
  <si>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</si>
  <si>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</si>
  <si>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</si>
  <si>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</si>
  <si>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</si>
  <si>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</si>
  <si>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</si>
  <si>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</si>
  <si>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</si>
  <si>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</si>
  <si>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</si>
  <si>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</si>
  <si>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</si>
  <si>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</si>
  <si>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</si>
  <si>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</si>
  <si>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</si>
  <si>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</si>
  <si>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</si>
  <si>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</si>
  <si>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</si>
  <si>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</si>
  <si>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</si>
  <si>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</si>
  <si>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</si>
  <si>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</si>
  <si>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</si>
  <si>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</si>
  <si>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</si>
  <si>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</si>
  <si>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</si>
  <si>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</si>
  <si>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</si>
  <si>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</si>
  <si>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</si>
  <si>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</si>
  <si>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</si>
  <si>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</si>
  <si>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</si>
  <si>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</si>
  <si>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</si>
  <si>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</si>
  <si>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</si>
  <si>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</si>
  <si>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</si>
  <si>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</si>
  <si>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</si>
  <si>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</si>
  <si>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</si>
  <si>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</si>
  <si>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</si>
  <si>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</si>
  <si>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</si>
  <si>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</si>
  <si>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</si>
  <si>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</si>
  <si>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</si>
  <si>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</si>
  <si>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</si>
  <si>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</si>
  <si>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</si>
  <si>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</si>
  <si>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</si>
  <si>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</si>
  <si>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</si>
  <si>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</si>
  <si>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</si>
  <si>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</si>
  <si>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</si>
  <si>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</si>
  <si>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</si>
  <si>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</si>
  <si>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</si>
  <si>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</si>
  <si>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</si>
  <si>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</si>
  <si>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</si>
  <si>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</si>
  <si>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</si>
  <si>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</si>
  <si>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</si>
  <si>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</si>
  <si>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</si>
  <si>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</si>
  <si>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</si>
  <si>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</si>
  <si>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</si>
  <si>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</si>
  <si>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</si>
  <si>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</si>
  <si>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</si>
  <si>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</si>
  <si>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</si>
  <si>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</si>
  <si>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</si>
  <si>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</si>
  <si>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</si>
  <si>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</si>
  <si>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</si>
  <si>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</si>
  <si>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</si>
  <si>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</si>
  <si>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</si>
  <si>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</si>
  <si>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</si>
  <si>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</si>
  <si>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</si>
  <si>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</si>
  <si>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</si>
  <si>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</si>
  <si>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</si>
  <si>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</si>
  <si>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</si>
  <si>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</si>
  <si>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</si>
  <si>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</si>
  <si>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</si>
  <si>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</si>
  <si>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</si>
  <si>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</si>
  <si>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</si>
  <si>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</si>
  <si>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</si>
  <si>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</si>
  <si>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</si>
  <si>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</si>
  <si>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</si>
  <si>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</si>
  <si>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</si>
  <si>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</si>
  <si>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</si>
  <si>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</si>
  <si>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</si>
  <si>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</si>
  <si>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</si>
  <si>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</si>
  <si>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</si>
  <si>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</si>
  <si>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</si>
  <si>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</si>
  <si>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</si>
  <si>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</si>
  <si>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</si>
  <si>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</si>
  <si>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</si>
  <si>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</si>
  <si>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</si>
  <si>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</si>
  <si>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</si>
  <si>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</si>
  <si>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</si>
  <si>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</si>
  <si>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</si>
  <si>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</si>
  <si>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</si>
  <si>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</si>
  <si>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</si>
  <si>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</si>
  <si>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</si>
  <si>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</si>
  <si>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</si>
  <si>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</si>
  <si>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</si>
  <si>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</si>
  <si>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</si>
  <si>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</si>
  <si>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</si>
  <si>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</si>
  <si>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</si>
  <si>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</si>
  <si>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</si>
  <si>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</si>
  <si>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</si>
  <si>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</si>
  <si>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</si>
  <si>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</si>
  <si>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</si>
  <si>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</si>
  <si>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</si>
  <si>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</si>
  <si>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</si>
  <si>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</si>
  <si>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</si>
  <si>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</si>
  <si>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</si>
  <si>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</si>
  <si>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</si>
  <si>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</si>
  <si>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</si>
  <si>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</si>
  <si>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</si>
  <si>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</si>
  <si>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</si>
  <si>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</si>
  <si>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</si>
  <si>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</si>
  <si>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</si>
  <si>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</si>
  <si>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</si>
  <si>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</si>
  <si>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</si>
  <si>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</si>
  <si>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</si>
  <si>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</si>
  <si>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</si>
  <si>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</si>
  <si>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</si>
  <si>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</si>
  <si>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</si>
  <si>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</si>
  <si>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</si>
  <si>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</si>
  <si>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</si>
  <si>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</si>
  <si>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</si>
  <si>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</si>
  <si>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</si>
  <si>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</si>
  <si>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</si>
  <si>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</si>
  <si>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</si>
  <si>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</si>
  <si>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</si>
  <si>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</si>
  <si>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</si>
  <si>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</si>
  <si>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</si>
  <si>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</si>
  <si>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</si>
  <si>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</si>
  <si>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</si>
  <si>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</si>
  <si>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</si>
  <si>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</si>
  <si>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</si>
  <si>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</si>
  <si>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</si>
  <si>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</si>
  <si>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</si>
  <si>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</si>
  <si>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</si>
  <si>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</si>
  <si>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</si>
  <si>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</si>
  <si>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</si>
  <si>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</si>
  <si>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</si>
  <si>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</si>
  <si>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</si>
  <si>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</si>
  <si>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</si>
  <si>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</si>
  <si>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</si>
  <si>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</si>
  <si>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</si>
  <si>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</si>
  <si>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</si>
  <si>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</si>
  <si>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</si>
  <si>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</si>
  <si>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</si>
  <si>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</si>
  <si>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</si>
  <si>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</si>
  <si>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</si>
  <si>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</si>
  <si>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</si>
  <si>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</si>
  <si>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</si>
  <si>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</si>
  <si>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</si>
  <si>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</si>
  <si>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</si>
  <si>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</si>
  <si>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</si>
  <si>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</si>
  <si>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</si>
  <si>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</si>
  <si>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</si>
  <si>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</si>
  <si>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</si>
  <si>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</si>
  <si>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</si>
  <si>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</si>
  <si>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</si>
  <si>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</si>
  <si>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</si>
  <si>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</si>
  <si>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</si>
  <si>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</si>
  <si>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</si>
  <si>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</si>
  <si>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</si>
  <si>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</si>
  <si>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</si>
  <si>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</si>
  <si>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</si>
  <si>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</si>
  <si>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</si>
  <si>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</si>
  <si>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</si>
  <si>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</si>
  <si>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</si>
  <si>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</si>
  <si>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</si>
  <si>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</si>
  <si>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</si>
  <si>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</si>
  <si>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</si>
  <si>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</si>
  <si>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</si>
  <si>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</si>
  <si>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</si>
  <si>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</si>
  <si>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</si>
  <si>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</si>
  <si>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</si>
  <si>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</si>
  <si>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</si>
  <si>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</si>
  <si>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</si>
  <si>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</si>
  <si>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</si>
  <si>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</si>
  <si>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</si>
  <si>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</si>
  <si>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</si>
  <si>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</si>
  <si>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</si>
  <si>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</si>
  <si>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</si>
  <si>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</si>
  <si>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</si>
  <si>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</si>
  <si>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</si>
  <si>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</si>
  <si>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</si>
  <si>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</si>
  <si>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</si>
  <si>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</si>
  <si>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</si>
  <si>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</si>
  <si>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</si>
  <si>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</si>
  <si>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</si>
  <si>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</si>
  <si>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</si>
  <si>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</si>
  <si>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</si>
  <si>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</si>
  <si>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</si>
  <si>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</si>
  <si>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</si>
  <si>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</si>
  <si>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</si>
  <si>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</si>
  <si>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</si>
  <si>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</si>
  <si>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</si>
  <si>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</si>
  <si>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</si>
  <si>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</si>
  <si>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</si>
  <si>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</si>
  <si>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</si>
  <si>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</si>
  <si>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</si>
  <si>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</si>
  <si>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</si>
  <si>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</si>
  <si>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</si>
  <si>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</si>
  <si>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</si>
  <si>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</si>
  <si>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</si>
  <si>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</si>
  <si>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</si>
  <si>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</si>
  <si>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</si>
  <si>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</si>
  <si>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</si>
  <si>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</si>
  <si>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</si>
  <si>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</si>
  <si>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</si>
  <si>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</si>
  <si>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</si>
  <si>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</si>
  <si>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</si>
  <si>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</si>
  <si>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</si>
  <si>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</si>
  <si>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</si>
  <si>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</si>
  <si>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</si>
  <si>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</si>
  <si>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</si>
  <si>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</si>
  <si>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</si>
  <si>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</si>
  <si>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</si>
  <si>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</si>
  <si>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</si>
  <si>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</si>
  <si>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</si>
  <si>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</si>
  <si>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</si>
  <si>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</si>
  <si>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</si>
  <si>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</si>
  <si>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</si>
  <si>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</si>
  <si>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</si>
  <si>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</si>
  <si>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</si>
  <si>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</si>
  <si>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</si>
  <si>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</si>
  <si>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</si>
  <si>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</si>
  <si>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</si>
  <si>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</si>
  <si>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</si>
  <si>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</si>
  <si>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</si>
  <si>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</si>
  <si>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</si>
  <si>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</si>
  <si>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</si>
  <si>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</si>
  <si>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</si>
  <si>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</si>
  <si>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</si>
  <si>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</si>
  <si>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</si>
  <si>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</si>
  <si>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</si>
  <si>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</si>
  <si>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</si>
  <si>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</si>
  <si>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</si>
  <si>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</si>
  <si>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</si>
  <si>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</si>
  <si>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</si>
  <si>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</si>
  <si>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</si>
  <si>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</si>
  <si>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</si>
  <si>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</si>
  <si>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</si>
  <si>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</si>
  <si>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</si>
  <si>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</si>
  <si>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</si>
  <si>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</si>
  <si>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</si>
  <si>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</si>
  <si>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</si>
  <si>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</si>
  <si>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</si>
  <si>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</si>
  <si>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</si>
  <si>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</si>
  <si>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</si>
  <si>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</si>
  <si>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</si>
  <si>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</si>
  <si>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</si>
  <si>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</si>
  <si>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</si>
  <si>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</si>
  <si>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</si>
  <si>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</si>
  <si>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</si>
  <si>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</si>
  <si>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</si>
  <si>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</si>
  <si>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</si>
  <si>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</si>
  <si>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</si>
  <si>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</si>
  <si>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</si>
  <si>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</si>
  <si>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</si>
  <si>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</si>
  <si>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</si>
  <si>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</si>
  <si>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</si>
  <si>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</si>
  <si>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</si>
  <si>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</si>
  <si>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</si>
  <si>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</si>
  <si>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</si>
  <si>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</si>
  <si>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</si>
  <si>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</si>
  <si>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</si>
  <si>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</si>
  <si>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</si>
  <si>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</si>
  <si>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</si>
  <si>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</si>
  <si>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</si>
  <si>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</si>
  <si>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</si>
  <si>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</si>
  <si>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</si>
  <si>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</si>
  <si>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</si>
  <si>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</si>
  <si>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</si>
  <si>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</si>
  <si>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</si>
  <si>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</si>
  <si>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</si>
  <si>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</si>
  <si>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</si>
  <si>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</si>
  <si>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</si>
  <si>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</si>
  <si>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</si>
  <si>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</si>
  <si>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</si>
  <si>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</si>
  <si>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</si>
  <si>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</si>
  <si>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</si>
  <si>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</si>
  <si>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</si>
  <si>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</si>
  <si>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</si>
  <si>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</si>
  <si>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</si>
  <si>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</si>
  <si>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</si>
  <si>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</si>
  <si>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</si>
  <si>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</si>
  <si>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</si>
  <si>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</si>
  <si>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</si>
  <si>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</si>
  <si>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</si>
  <si>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</si>
  <si>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</si>
  <si>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</si>
  <si>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</si>
  <si>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</si>
  <si>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</si>
  <si>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</si>
  <si>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</si>
  <si>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</si>
  <si>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</si>
  <si>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</si>
  <si>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</si>
  <si>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</si>
  <si>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</si>
  <si>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</si>
  <si>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</si>
  <si>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</si>
  <si>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</si>
  <si>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</si>
  <si>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</si>
  <si>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</si>
  <si>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</si>
  <si>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</si>
  <si>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</si>
  <si>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</si>
  <si>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</si>
  <si>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</si>
  <si>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</si>
  <si>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</si>
  <si>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</si>
  <si>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</si>
  <si>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</si>
  <si>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</si>
  <si>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</si>
  <si>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</si>
  <si>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</si>
  <si>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</si>
  <si>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</si>
  <si>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</si>
  <si>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</si>
  <si>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</si>
  <si>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</si>
  <si>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</si>
  <si>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</si>
  <si>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</si>
  <si>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</si>
  <si>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</si>
  <si>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</si>
  <si>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</si>
  <si>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</si>
  <si>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</si>
  <si>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</si>
  <si>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</si>
  <si>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</si>
  <si>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</si>
  <si>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</si>
  <si>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</si>
  <si>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</si>
  <si>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</si>
  <si>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</si>
  <si>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</si>
  <si>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</si>
  <si>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</si>
  <si>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</si>
  <si>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</si>
  <si>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</si>
  <si>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</si>
  <si>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</si>
  <si>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</si>
  <si>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</si>
  <si>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</si>
  <si>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</si>
  <si>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</si>
  <si>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</si>
  <si>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</si>
  <si>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</si>
  <si>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</si>
  <si>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</si>
  <si>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</si>
  <si>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</si>
  <si>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</si>
  <si>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</si>
  <si>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</si>
  <si>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</si>
  <si>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</si>
  <si>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</si>
  <si>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</si>
  <si>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</si>
  <si>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</si>
  <si>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</si>
  <si>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</si>
  <si>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</si>
  <si>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</si>
  <si>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</si>
  <si>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</si>
  <si>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</si>
  <si>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</si>
  <si>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</si>
  <si>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</si>
  <si>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</si>
  <si>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</si>
  <si>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</si>
  <si>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</si>
  <si>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</si>
  <si>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</si>
  <si>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</si>
  <si>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</si>
  <si>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</si>
  <si>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</si>
  <si>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</si>
  <si>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</si>
  <si>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</si>
  <si>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</si>
  <si>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</si>
  <si>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</si>
  <si>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</si>
  <si>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</si>
  <si>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</si>
  <si>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</si>
  <si>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</si>
  <si>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</si>
  <si>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</si>
  <si>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</si>
  <si>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</si>
  <si>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</si>
  <si>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</si>
  <si>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</si>
  <si>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</si>
  <si>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</si>
  <si>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</si>
  <si>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</si>
  <si>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</si>
  <si>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</si>
  <si>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</si>
  <si>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</si>
  <si>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</si>
  <si>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</si>
  <si>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</si>
  <si>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</si>
  <si>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</si>
  <si>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</si>
  <si>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</si>
  <si>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</si>
  <si>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</si>
  <si>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</si>
  <si>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</si>
  <si>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</si>
  <si>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</si>
  <si>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</si>
  <si>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</si>
  <si>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</si>
  <si>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</si>
  <si>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</si>
  <si>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</si>
  <si>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</si>
  <si>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</si>
  <si>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</si>
  <si>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</si>
  <si>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</si>
  <si>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</si>
  <si>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</si>
  <si>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</si>
  <si>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</si>
  <si>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</si>
  <si>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</si>
  <si>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</si>
  <si>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</si>
  <si>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</si>
  <si>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</si>
  <si>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</si>
  <si>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</si>
  <si>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</si>
  <si>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</si>
  <si>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</si>
  <si>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</si>
  <si>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</si>
  <si>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</si>
  <si>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</si>
  <si>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</si>
  <si>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</si>
  <si>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</si>
  <si>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</si>
  <si>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</si>
  <si>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</si>
  <si>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</si>
  <si>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</si>
  <si>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</si>
  <si>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</si>
  <si>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</si>
  <si>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</si>
  <si>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</si>
  <si>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</si>
  <si>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</si>
  <si>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</si>
  <si>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</si>
  <si>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</si>
  <si>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</si>
  <si>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</si>
  <si>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</si>
  <si>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</si>
  <si>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</si>
  <si>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</si>
  <si>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</si>
  <si>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</si>
  <si>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</si>
  <si>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</si>
  <si>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</si>
  <si>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</si>
  <si>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</si>
  <si>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</si>
  <si>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</si>
  <si>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</si>
  <si>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</si>
  <si>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</si>
  <si>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</si>
  <si>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</si>
  <si>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</si>
  <si>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</si>
  <si>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</si>
  <si>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</si>
  <si>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</si>
  <si>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</si>
  <si>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</si>
  <si>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</si>
  <si>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</si>
  <si>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</si>
  <si>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</si>
  <si>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</si>
  <si>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</si>
  <si>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</si>
  <si>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</si>
  <si>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</si>
  <si>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</si>
  <si>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</si>
  <si>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</si>
  <si>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</si>
  <si>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</si>
  <si>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</si>
  <si>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</si>
  <si>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</si>
  <si>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</si>
  <si>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</si>
  <si>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</si>
  <si>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</si>
  <si>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</si>
  <si>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</si>
  <si>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</si>
  <si>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</si>
  <si>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</si>
  <si>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</si>
  <si>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</si>
  <si>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</si>
  <si>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</si>
  <si>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</si>
  <si>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</si>
  <si>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</si>
  <si>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</si>
  <si>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</si>
  <si>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</si>
  <si>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</si>
  <si>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</si>
  <si>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</si>
  <si>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</si>
  <si>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</si>
  <si>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</si>
  <si>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</si>
  <si>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</si>
  <si>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</si>
  <si>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</si>
  <si>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</si>
  <si>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</si>
  <si>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</si>
  <si>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</si>
  <si>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</si>
  <si>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</si>
  <si>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</si>
  <si>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</si>
  <si>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</si>
  <si>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</si>
  <si>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</si>
  <si>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</si>
  <si>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</si>
  <si>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</si>
  <si>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</si>
  <si>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</si>
  <si>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</si>
  <si>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</si>
  <si>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</si>
  <si>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</si>
  <si>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</si>
  <si>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</si>
  <si>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</si>
  <si>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</si>
  <si>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</si>
  <si>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</si>
  <si>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</si>
  <si>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</si>
  <si>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</si>
  <si>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</si>
  <si>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</si>
  <si>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</si>
  <si>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</si>
  <si>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</si>
  <si>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</si>
  <si>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</si>
  <si>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</si>
  <si>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</si>
  <si>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</si>
  <si>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</si>
  <si>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</si>
  <si>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</si>
  <si>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</si>
  <si>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</si>
  <si>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</si>
  <si>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</si>
  <si>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</si>
  <si>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</si>
  <si>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</si>
  <si>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</si>
  <si>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</si>
  <si>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</si>
  <si>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</si>
  <si>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</si>
  <si>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</si>
  <si>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</si>
  <si>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</si>
  <si>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</si>
  <si>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</si>
  <si>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</si>
  <si>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</si>
  <si>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</si>
  <si>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</si>
  <si>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</si>
  <si>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</si>
  <si>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</si>
  <si>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</si>
  <si>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</si>
  <si>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</si>
  <si>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</si>
  <si>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</si>
  <si>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</si>
  <si>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</si>
  <si>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</si>
  <si>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</si>
  <si>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</si>
  <si>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</si>
  <si>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</si>
  <si>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</si>
  <si>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</si>
  <si>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</si>
  <si>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</si>
  <si>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</si>
  <si>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</si>
  <si>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</si>
  <si>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</si>
  <si>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</si>
  <si>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</si>
  <si>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</si>
  <si>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</si>
  <si>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</si>
  <si>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</si>
  <si>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</si>
  <si>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</si>
  <si>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</si>
  <si>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</si>
  <si>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</si>
  <si>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</si>
  <si>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</si>
  <si>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</si>
  <si>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</si>
  <si>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</si>
  <si>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</si>
  <si>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</si>
  <si>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</si>
  <si>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</si>
  <si>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</si>
  <si>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</si>
  <si>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</si>
  <si>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</si>
  <si>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</si>
  <si>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</si>
  <si>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</si>
  <si>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</si>
  <si>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</si>
  <si>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</si>
  <si>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</si>
  <si>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</si>
  <si>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</si>
  <si>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</si>
  <si>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</si>
  <si>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</si>
  <si>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</si>
  <si>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</si>
  <si>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</si>
  <si>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</si>
  <si>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</si>
  <si>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</si>
  <si>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</si>
  <si>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</si>
  <si>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</si>
  <si>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</si>
  <si>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</si>
  <si>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</si>
  <si>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</si>
  <si>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</si>
  <si>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</si>
  <si>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</si>
  <si>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</si>
  <si>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</si>
  <si>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</si>
  <si>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</si>
  <si>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</si>
  <si>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</si>
  <si>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</si>
  <si>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</si>
  <si>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</si>
  <si>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</si>
  <si>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</si>
  <si>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</si>
  <si>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</si>
  <si>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</si>
  <si>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</si>
  <si>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</si>
  <si>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</si>
  <si>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</si>
  <si>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</si>
  <si>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</si>
  <si>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</si>
  <si>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</si>
  <si>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</si>
  <si>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</si>
  <si>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</si>
  <si>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</si>
  <si>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</si>
  <si>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</si>
  <si>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</si>
  <si>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</si>
  <si>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</si>
  <si>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</si>
  <si>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</si>
  <si>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</si>
  <si>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</si>
  <si>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</si>
  <si>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</si>
  <si>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</si>
  <si>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</si>
  <si>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</si>
  <si>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</si>
  <si>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</si>
  <si>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</si>
  <si>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</si>
  <si>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</si>
  <si>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</si>
  <si>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</si>
  <si>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</si>
  <si>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</si>
  <si>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</si>
  <si>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</si>
  <si>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</si>
  <si>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</si>
  <si>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</si>
  <si>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</si>
  <si>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</si>
  <si>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</si>
  <si>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</si>
  <si>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</si>
  <si>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</si>
  <si>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</si>
  <si>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</si>
  <si>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</si>
  <si>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</si>
  <si>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</si>
  <si>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</si>
  <si>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</si>
  <si>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</si>
  <si>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</si>
  <si>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</si>
  <si>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</si>
  <si>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</si>
  <si>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</si>
  <si>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</si>
  <si>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</si>
  <si>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</si>
  <si>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</si>
  <si>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</si>
  <si>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</si>
  <si>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</si>
  <si>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</si>
  <si>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</si>
  <si>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</si>
  <si>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</si>
  <si>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</si>
  <si>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</si>
  <si>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</si>
  <si>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</si>
  <si>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</si>
  <si>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</si>
  <si>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</si>
  <si>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</si>
  <si>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</si>
  <si>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</si>
  <si>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</si>
  <si>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</si>
  <si>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</si>
  <si>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</si>
  <si>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</si>
  <si>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</si>
  <si>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</si>
  <si>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</si>
  <si>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</si>
  <si>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</si>
  <si>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</si>
  <si>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</si>
  <si>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</si>
  <si>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</si>
  <si>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</si>
  <si>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</si>
  <si>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</si>
  <si>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</si>
  <si>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</si>
  <si>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</si>
  <si>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</si>
  <si>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</si>
  <si>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</si>
  <si>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</si>
  <si>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</si>
  <si>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</si>
  <si>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</si>
  <si>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</si>
  <si>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</si>
  <si>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</si>
  <si>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</si>
  <si>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</si>
  <si>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</si>
  <si>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</si>
  <si>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</si>
  <si>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</si>
  <si>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</si>
  <si>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</si>
  <si>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</si>
  <si>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</si>
  <si>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</si>
  <si>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</si>
  <si>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</si>
  <si>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</si>
  <si>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</si>
  <si>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</si>
  <si>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</si>
  <si>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</si>
  <si>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</si>
  <si>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</si>
  <si>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</si>
  <si>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</si>
  <si>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</si>
  <si>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</si>
  <si>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</si>
  <si>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</si>
  <si>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</si>
  <si>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</si>
  <si>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</si>
  <si>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</si>
  <si>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</si>
  <si>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</si>
  <si>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</si>
  <si>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</si>
  <si>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</si>
  <si>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</si>
  <si>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</si>
  <si>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</si>
  <si>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</si>
  <si>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</si>
  <si>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</si>
  <si>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</si>
  <si>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</si>
  <si>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</si>
  <si>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</si>
  <si>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</si>
  <si>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</si>
  <si>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</si>
  <si>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</si>
  <si>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</si>
  <si>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</si>
  <si>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</si>
  <si>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</si>
  <si>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</si>
  <si>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</si>
  <si>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</si>
  <si>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</si>
  <si>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</si>
  <si>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</si>
  <si>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</si>
  <si>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</si>
  <si>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</si>
  <si>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</si>
  <si>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</si>
  <si>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</si>
  <si>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</si>
  <si>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</si>
  <si>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</si>
  <si>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</si>
  <si>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</si>
  <si>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</si>
  <si>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</si>
  <si>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</si>
  <si>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</si>
  <si>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</si>
  <si>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</si>
  <si>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</si>
  <si>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</si>
  <si>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</si>
  <si>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</si>
  <si>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</si>
  <si>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</si>
  <si>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</si>
  <si>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</si>
  <si>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</si>
  <si>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</si>
  <si>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</si>
  <si>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</si>
  <si>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</si>
  <si>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</si>
  <si>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</si>
  <si>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</si>
  <si>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</si>
  <si>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</si>
  <si>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</si>
  <si>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</si>
  <si>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</si>
  <si>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</si>
  <si>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</si>
  <si>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</si>
  <si>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</si>
  <si>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</si>
  <si>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</si>
  <si>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</si>
  <si>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</si>
  <si>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</si>
  <si>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</si>
  <si>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</si>
  <si>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</si>
  <si>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</si>
  <si>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</si>
  <si>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</si>
  <si>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</si>
  <si>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</si>
  <si>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</si>
  <si>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</si>
  <si>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</si>
  <si>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</si>
  <si>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</si>
  <si>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</si>
  <si>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</si>
  <si>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</si>
  <si>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</si>
  <si>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</si>
  <si>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</si>
  <si>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</si>
  <si>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</si>
  <si>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</si>
  <si>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</si>
  <si>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</si>
  <si>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</si>
  <si>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</si>
  <si>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</si>
  <si>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</si>
  <si>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</si>
  <si>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</si>
  <si>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</si>
  <si>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</si>
  <si>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</si>
  <si>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</si>
  <si>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</si>
  <si>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</si>
  <si>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</si>
  <si>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</si>
  <si>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</si>
  <si>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</si>
  <si>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</si>
  <si>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</si>
  <si>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</si>
  <si>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</si>
  <si>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</si>
  <si>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</si>
  <si>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</si>
  <si>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</si>
  <si>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</si>
  <si>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</si>
  <si>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</si>
  <si>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</si>
  <si>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</si>
  <si>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</si>
  <si>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</si>
  <si>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</si>
  <si>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</si>
  <si>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</si>
  <si>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</si>
  <si>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</si>
  <si>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</si>
  <si>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</si>
  <si>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</si>
  <si>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</si>
  <si>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</si>
  <si>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</si>
  <si>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</si>
  <si>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</si>
  <si>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</si>
  <si>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</si>
  <si>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</si>
  <si>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</si>
  <si>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</si>
  <si>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</si>
  <si>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</si>
  <si>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</si>
  <si>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</si>
  <si>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</si>
  <si>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</si>
  <si>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</si>
  <si>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</si>
  <si>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</si>
  <si>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</si>
  <si>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</si>
  <si>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</si>
  <si>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</si>
  <si>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</si>
  <si>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</si>
  <si>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</si>
  <si>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</si>
  <si>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</si>
  <si>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</si>
  <si>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</si>
  <si>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</si>
  <si>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</si>
  <si>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</si>
  <si>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</si>
  <si>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</si>
  <si>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</si>
  <si>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</si>
  <si>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</si>
  <si>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</si>
  <si>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</si>
  <si>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</si>
  <si>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</si>
  <si>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</si>
  <si>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</si>
  <si>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</si>
  <si>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</si>
  <si>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</si>
  <si>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</si>
  <si>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</si>
  <si>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</si>
  <si>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</si>
  <si>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</si>
  <si>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</si>
  <si>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</si>
  <si>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</si>
  <si>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</si>
  <si>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</si>
  <si>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</si>
  <si>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</si>
  <si>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</si>
  <si>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</si>
  <si>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</si>
  <si>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</si>
  <si>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</si>
  <si>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</si>
  <si>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</si>
  <si>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</si>
  <si>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</si>
  <si>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</si>
  <si>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</si>
  <si>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</si>
  <si>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</si>
  <si>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</si>
  <si>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</si>
  <si>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</si>
  <si>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</si>
  <si>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</si>
  <si>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</si>
  <si>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</si>
  <si>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</si>
  <si>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</si>
  <si>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</si>
  <si>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</si>
  <si>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</si>
  <si>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</si>
  <si>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</si>
  <si>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</si>
  <si>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</si>
  <si>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</si>
  <si>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</si>
  <si>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</si>
  <si>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</si>
  <si>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</si>
  <si>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</si>
  <si>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</si>
  <si>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</si>
  <si>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</si>
  <si>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</si>
  <si>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</si>
  <si>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</si>
  <si>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</si>
  <si>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</si>
  <si>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</si>
  <si>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</si>
  <si>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</si>
  <si>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</si>
  <si>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</si>
  <si>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</si>
  <si>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</si>
  <si>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</si>
  <si>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</si>
  <si>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</si>
  <si>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</si>
  <si>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</si>
  <si>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</si>
  <si>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</si>
  <si>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</si>
  <si>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</si>
  <si>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</si>
  <si>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</si>
  <si>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</si>
  <si>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</si>
  <si>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</si>
  <si>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</si>
  <si>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</si>
  <si>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</si>
  <si>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</si>
  <si>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</si>
  <si>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</si>
  <si>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</si>
  <si>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</si>
  <si>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</si>
  <si>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</si>
  <si>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</si>
  <si>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</si>
  <si>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</si>
  <si>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</si>
  <si>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</si>
  <si>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</si>
  <si>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</si>
  <si>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</si>
  <si>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</si>
  <si>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</si>
  <si>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</si>
  <si>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</si>
  <si>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</si>
  <si>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</si>
  <si>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</si>
  <si>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</si>
  <si>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</si>
  <si>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</si>
  <si>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</si>
  <si>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</si>
  <si>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</si>
  <si>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</si>
  <si>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</si>
  <si>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</si>
  <si>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</si>
  <si>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</si>
  <si>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</si>
  <si>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</si>
  <si>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</si>
  <si>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</si>
  <si>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</si>
  <si>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</si>
  <si>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</si>
  <si>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</si>
  <si>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</si>
  <si>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</si>
  <si>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</si>
  <si>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</si>
  <si>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</si>
  <si>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</si>
  <si>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</si>
  <si>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</si>
  <si>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</si>
  <si>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</si>
  <si>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</si>
  <si>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</si>
  <si>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</si>
  <si>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</si>
  <si>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</si>
  <si>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</si>
  <si>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</si>
  <si>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</si>
  <si>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</si>
  <si>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</si>
  <si>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</si>
  <si>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</si>
  <si>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</si>
  <si>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</si>
  <si>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</si>
  <si>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</si>
  <si>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</si>
  <si>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</si>
  <si>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</si>
  <si>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</si>
  <si>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</si>
  <si>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</si>
  <si>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</si>
  <si>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</si>
  <si>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</si>
  <si>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</si>
  <si>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</si>
  <si>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</si>
  <si>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</si>
  <si>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</si>
  <si>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</si>
  <si>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</si>
  <si>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</si>
  <si>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</si>
  <si>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</si>
  <si>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</si>
  <si>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</si>
  <si>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</si>
  <si>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</si>
  <si>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</si>
  <si>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</si>
  <si>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</si>
  <si>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</si>
  <si>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</si>
  <si>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</si>
  <si>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</si>
  <si>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</si>
  <si>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</si>
  <si>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</si>
  <si>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</si>
  <si>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</si>
  <si>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</si>
  <si>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</si>
  <si>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</si>
  <si>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</si>
  <si>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</si>
  <si>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</si>
  <si>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</si>
  <si>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</si>
  <si>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</si>
  <si>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</si>
  <si>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</si>
  <si>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</si>
  <si>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</si>
  <si>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</si>
  <si>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</si>
  <si>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</si>
  <si>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</si>
  <si>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</si>
  <si>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</si>
  <si>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</si>
  <si>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</si>
  <si>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</si>
  <si>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</si>
  <si>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</si>
  <si>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</si>
  <si>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</si>
  <si>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</si>
  <si>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</si>
  <si>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</si>
  <si>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</si>
  <si>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</si>
  <si>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</si>
  <si>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</si>
  <si>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</si>
  <si>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</si>
  <si>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</si>
  <si>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</si>
  <si>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</si>
  <si>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</si>
  <si>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</si>
  <si>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</si>
  <si>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</si>
  <si>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</si>
  <si>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</si>
  <si>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</si>
  <si>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</si>
  <si>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</si>
  <si>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</si>
  <si>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</si>
  <si>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</si>
  <si>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</si>
  <si>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</si>
  <si>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</si>
  <si>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</si>
  <si>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</si>
  <si>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</si>
  <si>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</si>
  <si>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</si>
  <si>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</si>
  <si>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</si>
  <si>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</si>
  <si>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</si>
  <si>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</si>
  <si>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</si>
  <si>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</si>
  <si>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</si>
  <si>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</si>
  <si>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</si>
  <si>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</si>
  <si>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</si>
  <si>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</si>
  <si>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</si>
  <si>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</si>
  <si>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</si>
  <si>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</si>
  <si>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</si>
  <si>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</si>
  <si>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</si>
  <si>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</si>
  <si>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</si>
  <si>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</si>
  <si>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</si>
  <si>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</si>
  <si>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</si>
  <si>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</si>
  <si>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</si>
  <si>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</si>
  <si>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</si>
  <si>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</si>
  <si>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</si>
  <si>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</si>
  <si>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</si>
  <si>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</si>
  <si>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</si>
  <si>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</si>
  <si>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</si>
  <si>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</si>
  <si>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</si>
  <si>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</si>
  <si>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</si>
  <si>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</si>
  <si>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</si>
  <si>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</si>
  <si>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</si>
  <si>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</si>
  <si>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</si>
  <si>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</si>
  <si>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</si>
  <si>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</si>
  <si>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</si>
  <si>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</si>
  <si>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</si>
  <si>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</si>
  <si>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</si>
  <si>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</si>
  <si>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</si>
  <si>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</si>
  <si>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</si>
  <si>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</si>
  <si>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</si>
  <si>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</si>
  <si>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</si>
  <si>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</si>
  <si>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</si>
  <si>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</si>
  <si>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</si>
  <si>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</si>
  <si>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</si>
  <si>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</si>
  <si>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</si>
  <si>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</si>
  <si>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</si>
  <si>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</si>
  <si>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</si>
  <si>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</si>
  <si>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</si>
  <si>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</si>
  <si>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</si>
  <si>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</si>
  <si>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</si>
  <si>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</si>
  <si>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</si>
  <si>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</si>
  <si>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</si>
  <si>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</si>
  <si>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</si>
  <si>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</si>
  <si>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</si>
  <si>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</si>
  <si>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</si>
  <si>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</si>
  <si>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</si>
  <si>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</si>
  <si>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</si>
  <si>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</si>
  <si>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</si>
  <si>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</si>
  <si>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</si>
  <si>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</si>
  <si>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</si>
  <si>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</si>
  <si>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</si>
  <si>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</si>
  <si>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</si>
  <si>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</si>
  <si>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</si>
  <si>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</si>
  <si>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</si>
  <si>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</si>
  <si>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</si>
  <si>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</si>
  <si>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</si>
  <si>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</si>
  <si>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</si>
  <si>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</si>
  <si>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</si>
  <si>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</si>
  <si>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</si>
  <si>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</si>
  <si>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</si>
  <si>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</si>
  <si>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</si>
  <si>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</si>
  <si>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</si>
  <si>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</si>
  <si>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</si>
  <si>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</si>
  <si>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</si>
  <si>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</si>
  <si>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</si>
  <si>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</si>
  <si>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</si>
  <si>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</si>
  <si>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</si>
  <si>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</si>
  <si>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</si>
  <si>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</si>
  <si>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</si>
  <si>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</si>
  <si>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</si>
  <si>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</si>
  <si>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</si>
  <si>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</si>
  <si>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</si>
  <si>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</si>
  <si>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</si>
  <si>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</si>
  <si>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</si>
  <si>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</si>
  <si>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</si>
  <si>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</si>
  <si>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</si>
  <si>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</si>
  <si>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</si>
  <si>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</si>
  <si>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</si>
  <si>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</si>
  <si>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</si>
  <si>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</si>
  <si>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</si>
  <si>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</si>
  <si>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</si>
  <si>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</si>
  <si>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</si>
  <si>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</si>
  <si>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</si>
  <si>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</si>
  <si>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</si>
  <si>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</si>
  <si>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</si>
  <si>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</si>
  <si>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</si>
  <si>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</si>
  <si>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</si>
  <si>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</si>
  <si>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</si>
  <si>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</si>
  <si>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</si>
  <si>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</si>
  <si>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</si>
  <si>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</si>
  <si>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</si>
  <si>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</si>
  <si>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</si>
  <si>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</si>
  <si>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</si>
  <si>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</si>
  <si>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</si>
  <si>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</si>
  <si>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</si>
  <si>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</si>
  <si>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</si>
  <si>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</si>
  <si>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</si>
  <si>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</si>
  <si>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</si>
  <si>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</si>
  <si>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</si>
  <si>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</si>
  <si>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</si>
  <si>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</si>
  <si>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</si>
  <si>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</si>
  <si>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</si>
  <si>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</si>
  <si>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</si>
  <si>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</si>
  <si>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</si>
  <si>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</si>
  <si>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</si>
  <si>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</si>
  <si>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</si>
  <si>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</si>
  <si>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</si>
  <si>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</si>
  <si>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</si>
  <si>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</si>
  <si>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</si>
  <si>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</si>
  <si>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</si>
  <si>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</si>
  <si>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</si>
  <si>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</si>
  <si>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</si>
  <si>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</si>
  <si>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</si>
  <si>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</si>
  <si>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</si>
  <si>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</si>
  <si>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</si>
  <si>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</si>
  <si>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</si>
  <si>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</si>
  <si>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</si>
  <si>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</si>
  <si>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</si>
  <si>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</si>
  <si>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</si>
  <si>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</si>
  <si>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</si>
  <si>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</si>
  <si>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</si>
  <si>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</si>
  <si>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</si>
  <si>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</si>
  <si>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</si>
  <si>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</si>
  <si>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</si>
  <si>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</si>
  <si>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</si>
  <si>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</si>
  <si>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</si>
  <si>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</si>
  <si>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</si>
  <si>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</si>
  <si>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</si>
  <si>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</si>
  <si>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</si>
  <si>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</si>
  <si>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</si>
  <si>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</si>
  <si>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</si>
  <si>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</si>
  <si>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</si>
  <si>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</si>
  <si>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</si>
  <si>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</si>
  <si>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</si>
  <si>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</si>
  <si>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</si>
  <si>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</si>
  <si>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</si>
  <si>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</si>
  <si>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</si>
  <si>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</si>
  <si>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</si>
  <si>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</si>
  <si>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</si>
  <si>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</si>
  <si>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</si>
  <si>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</si>
  <si>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</si>
  <si>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</si>
  <si>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</si>
  <si>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</si>
  <si>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</si>
  <si>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</si>
  <si>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</si>
  <si>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</si>
  <si>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</si>
  <si>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</si>
  <si>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</si>
  <si>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</si>
  <si>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</si>
  <si>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</si>
  <si>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</si>
  <si>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</si>
  <si>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</si>
  <si>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</si>
  <si>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</si>
  <si>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</si>
  <si>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</si>
  <si>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</si>
  <si>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</si>
  <si>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</si>
  <si>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</si>
  <si>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</si>
  <si>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</si>
  <si>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</si>
  <si>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</si>
  <si>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</si>
  <si>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</si>
  <si>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</si>
  <si>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</si>
  <si>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</si>
  <si>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</si>
  <si>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</si>
  <si>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</si>
  <si>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</si>
  <si>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</si>
  <si>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</si>
  <si>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</si>
  <si>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</si>
  <si>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</si>
  <si>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</si>
  <si>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</si>
  <si>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</si>
  <si>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</si>
  <si>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</si>
  <si>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</si>
  <si>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</si>
  <si>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</si>
  <si>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</si>
  <si>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</si>
  <si>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</si>
  <si>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</si>
  <si>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</si>
  <si>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</si>
  <si>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</si>
  <si>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</si>
  <si>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</si>
  <si>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</si>
  <si>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</si>
  <si>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</si>
  <si>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</si>
  <si>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</si>
  <si>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</si>
  <si>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</si>
  <si>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</si>
  <si>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</si>
  <si>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</si>
  <si>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</si>
  <si>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</si>
  <si>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</si>
  <si>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</si>
  <si>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</si>
  <si>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</si>
  <si>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</si>
  <si>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</si>
  <si>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</si>
  <si>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</si>
  <si>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</si>
  <si>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</si>
  <si>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</si>
  <si>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</si>
  <si>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</si>
  <si>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</si>
  <si>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</si>
  <si>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</si>
  <si>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</si>
  <si>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</si>
  <si>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</si>
  <si>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</si>
  <si>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</si>
  <si>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</si>
  <si>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</si>
  <si>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</si>
  <si>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</si>
  <si>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</si>
  <si>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</si>
  <si>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</si>
  <si>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</si>
  <si>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</si>
  <si>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</si>
  <si>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</si>
  <si>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</si>
  <si>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</si>
  <si>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</si>
  <si>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</si>
  <si>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</si>
  <si>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</si>
  <si>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</si>
  <si>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</si>
  <si>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</si>
  <si>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</si>
  <si>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</si>
  <si>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</si>
  <si>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</si>
  <si>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</si>
  <si>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</si>
  <si>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</si>
  <si>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</si>
  <si>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</si>
  <si>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</si>
  <si>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</si>
  <si>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</si>
  <si>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</si>
  <si>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</si>
  <si>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</si>
  <si>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</si>
  <si>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</si>
  <si>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</si>
  <si>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</si>
  <si>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</si>
  <si>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</si>
  <si>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</si>
  <si>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</si>
  <si>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</si>
  <si>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</si>
  <si>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</si>
  <si>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</si>
  <si>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</si>
  <si>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</si>
  <si>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</si>
  <si>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</si>
  <si>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</si>
  <si>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</si>
  <si>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</si>
  <si>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</si>
  <si>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</si>
  <si>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</si>
  <si>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</si>
  <si>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</si>
  <si>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</si>
  <si>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</si>
  <si>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</si>
  <si>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</si>
  <si>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</si>
  <si>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</si>
  <si>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</si>
  <si>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</si>
  <si>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</si>
  <si>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</si>
  <si>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</si>
  <si>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</si>
  <si>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</si>
  <si>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</si>
  <si>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</si>
  <si>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</si>
  <si>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</si>
  <si>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</si>
  <si>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</si>
  <si>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</si>
  <si>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</si>
  <si>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</si>
  <si>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</si>
  <si>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</si>
  <si>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</si>
  <si>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</si>
  <si>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</si>
  <si>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</si>
  <si>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</si>
  <si>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</si>
  <si>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</si>
  <si>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</si>
  <si>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</si>
  <si>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</si>
  <si>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</si>
  <si>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</si>
  <si>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</si>
  <si>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</si>
  <si>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</si>
  <si>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</si>
  <si>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</si>
  <si>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</si>
  <si>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</si>
  <si>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</si>
  <si>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</si>
  <si>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</si>
  <si>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</si>
  <si>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</si>
  <si>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</si>
  <si>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</si>
  <si>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</si>
  <si>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</si>
  <si>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</si>
  <si>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</si>
  <si>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</si>
  <si>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</si>
  <si>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</si>
  <si>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</si>
  <si>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</si>
  <si>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</si>
  <si>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</si>
  <si>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</si>
  <si>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</si>
  <si>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</si>
  <si>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</si>
  <si>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</si>
  <si>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</si>
  <si>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</si>
  <si>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</si>
  <si>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</si>
  <si>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</si>
  <si>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</si>
  <si>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</si>
  <si>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</si>
  <si>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</si>
  <si>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</si>
  <si>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</si>
  <si>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</si>
  <si>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</si>
  <si>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</si>
  <si>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</si>
  <si>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</si>
  <si>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</si>
  <si>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</si>
  <si>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</si>
  <si>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</si>
  <si>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</si>
  <si>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</si>
  <si>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</si>
  <si>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</si>
  <si>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</si>
  <si>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</si>
  <si>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</si>
  <si>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</si>
  <si>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</si>
  <si>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</si>
  <si>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</si>
  <si>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</si>
  <si>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</si>
  <si>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</si>
  <si>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</si>
  <si>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</si>
  <si>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</si>
  <si>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</si>
  <si>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</si>
  <si>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</si>
  <si>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</si>
  <si>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</si>
  <si>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</si>
  <si>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</si>
  <si>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</si>
  <si>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</si>
  <si>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</si>
  <si>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</si>
  <si>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</si>
  <si>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</si>
  <si>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</si>
  <si>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</si>
  <si>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</si>
  <si>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</si>
  <si>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</si>
  <si>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</si>
  <si>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</si>
  <si>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</si>
  <si>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</si>
  <si>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</si>
  <si>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</si>
  <si>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</si>
  <si>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</si>
  <si>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</si>
  <si>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</si>
  <si>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</si>
  <si>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</si>
  <si>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</si>
  <si>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</si>
  <si>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</si>
  <si>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</si>
  <si>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</si>
  <si>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</si>
  <si>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</si>
  <si>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</si>
  <si>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</si>
  <si>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</si>
  <si>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</si>
  <si>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</si>
  <si>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</si>
  <si>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</si>
  <si>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</si>
  <si>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</si>
  <si>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</si>
  <si>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</si>
  <si>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</si>
  <si>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</si>
  <si>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</si>
  <si>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</si>
  <si>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</si>
  <si>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</si>
  <si>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</si>
  <si>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</si>
  <si>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</si>
  <si>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</si>
  <si>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</si>
  <si>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</si>
  <si>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</si>
  <si>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</si>
  <si>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</si>
  <si>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</si>
  <si>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</si>
  <si>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</si>
  <si>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</si>
  <si>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</si>
  <si>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</si>
  <si>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</si>
  <si>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</si>
  <si>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</si>
  <si>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</si>
  <si>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</si>
  <si>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</si>
  <si>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</si>
  <si>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</si>
  <si>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</si>
  <si>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</si>
  <si>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</si>
  <si>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</si>
  <si>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</si>
  <si>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</si>
  <si>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</si>
  <si>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</si>
  <si>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</si>
  <si>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</si>
  <si>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</si>
  <si>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</si>
  <si>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</si>
  <si>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</si>
  <si>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</si>
  <si>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</si>
  <si>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</si>
  <si>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</si>
  <si>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</si>
  <si>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</si>
  <si>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</si>
  <si>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</si>
  <si>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</si>
  <si>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</si>
  <si>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</si>
  <si>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</si>
  <si>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</si>
  <si>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</si>
  <si>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</si>
  <si>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</si>
  <si>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</si>
  <si>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</si>
  <si>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</si>
  <si>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</si>
  <si>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</si>
  <si>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</si>
  <si>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</si>
  <si>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</si>
  <si>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</si>
  <si>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</si>
  <si>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</si>
  <si>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</si>
  <si>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</si>
  <si>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</si>
  <si>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</si>
  <si>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</si>
  <si>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</si>
  <si>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</si>
  <si>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</si>
  <si>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</si>
  <si>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</si>
  <si>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</si>
  <si>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</si>
  <si>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</si>
  <si>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</si>
  <si>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</si>
  <si>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</si>
  <si>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</si>
  <si>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</si>
  <si>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</si>
  <si>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</si>
  <si>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</si>
  <si>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</si>
  <si>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</si>
  <si>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</si>
  <si>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</si>
  <si>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</si>
  <si>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</si>
  <si>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</si>
  <si>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</si>
  <si>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</si>
  <si>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</si>
  <si>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</si>
  <si>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</si>
  <si>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</si>
  <si>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</si>
  <si>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</si>
  <si>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</si>
  <si>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</si>
  <si>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</si>
  <si>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</si>
  <si>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</si>
  <si>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</si>
  <si>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</si>
  <si>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</si>
  <si>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</si>
  <si>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</si>
  <si>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</si>
  <si>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</si>
  <si>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</si>
  <si>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</si>
  <si>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</si>
  <si>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</si>
  <si>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</si>
  <si>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</si>
  <si>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</si>
  <si>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</si>
  <si>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</si>
  <si>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</si>
  <si>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</si>
  <si>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</si>
  <si>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</si>
  <si>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</si>
  <si>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</si>
  <si>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</si>
  <si>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</si>
  <si>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</si>
  <si>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</si>
  <si>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</si>
  <si>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</si>
  <si>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</si>
  <si>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</si>
  <si>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</si>
  <si>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</si>
  <si>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</si>
  <si>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</si>
  <si>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</si>
  <si>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</si>
  <si>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</si>
  <si>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</si>
  <si>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</si>
  <si>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</si>
  <si>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</si>
  <si>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</si>
  <si>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</si>
  <si>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</si>
  <si>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</si>
  <si>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</si>
  <si>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</si>
  <si>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</si>
  <si>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</si>
  <si>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</si>
  <si>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</si>
  <si>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</si>
  <si>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</si>
  <si>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</si>
  <si>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</si>
  <si>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</si>
  <si>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</si>
  <si>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</si>
  <si>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</si>
  <si>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</si>
  <si>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</si>
  <si>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</si>
  <si>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</si>
  <si>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</si>
  <si>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</si>
  <si>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</si>
  <si>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</si>
  <si>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</si>
  <si>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</si>
  <si>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</si>
  <si>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</si>
  <si>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</si>
  <si>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</si>
  <si>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</si>
  <si>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</si>
  <si>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</si>
  <si>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</si>
  <si>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</si>
  <si>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</si>
  <si>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</si>
  <si>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</si>
  <si>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</si>
  <si>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</si>
  <si>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</si>
  <si>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</si>
  <si>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</si>
  <si>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</si>
  <si>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</si>
  <si>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</si>
  <si>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</si>
  <si>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</si>
  <si>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</si>
  <si>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</si>
  <si>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</si>
  <si>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</si>
  <si>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</si>
  <si>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</si>
  <si>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</si>
  <si>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</si>
  <si>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</si>
  <si>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</si>
  <si>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</si>
  <si>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</si>
  <si>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</si>
  <si>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</si>
  <si>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</si>
  <si>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</si>
  <si>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</si>
  <si>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</si>
  <si>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</si>
  <si>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</si>
  <si>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</si>
  <si>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</si>
  <si>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</si>
  <si>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</si>
  <si>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</si>
  <si>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</si>
  <si>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</si>
  <si>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</si>
  <si>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</si>
  <si>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</si>
  <si>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</si>
  <si>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</si>
  <si>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</si>
  <si>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</si>
  <si>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</si>
  <si>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</si>
  <si>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</si>
  <si>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</si>
  <si>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</si>
  <si>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</si>
  <si>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</si>
  <si>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</si>
  <si>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</si>
  <si>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</si>
  <si>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</si>
  <si>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</si>
  <si>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</si>
  <si>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</si>
  <si>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</si>
  <si>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</si>
  <si>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</si>
  <si>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</si>
  <si>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</si>
  <si>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</si>
  <si>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</si>
  <si>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</si>
  <si>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</si>
  <si>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</si>
  <si>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</si>
  <si>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</si>
  <si>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</si>
  <si>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</si>
  <si>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</si>
  <si>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</si>
  <si>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</si>
  <si>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</si>
  <si>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</si>
  <si>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</si>
  <si>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</si>
  <si>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</si>
  <si>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</si>
  <si>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</si>
  <si>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</si>
  <si>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</si>
  <si>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</si>
  <si>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</si>
  <si>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</si>
  <si>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</si>
  <si>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</si>
  <si>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</si>
  <si>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</si>
  <si>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</si>
  <si>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</si>
  <si>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</si>
  <si>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</si>
  <si>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</si>
  <si>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</si>
  <si>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</si>
  <si>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</si>
  <si>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</si>
  <si>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</si>
  <si>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</si>
  <si>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</si>
  <si>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</si>
  <si>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</si>
  <si>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</si>
  <si>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</si>
  <si>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</si>
  <si>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</si>
  <si>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</si>
  <si>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</si>
  <si>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</si>
  <si>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</si>
  <si>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</si>
  <si>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</si>
  <si>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</si>
  <si>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</si>
  <si>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</si>
  <si>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</si>
  <si>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</si>
  <si>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</si>
  <si>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</si>
  <si>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</si>
  <si>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</si>
  <si>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</si>
  <si>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</si>
  <si>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</si>
  <si>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</si>
  <si>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</si>
  <si>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</si>
  <si>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</si>
  <si>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</si>
  <si>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</si>
  <si>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</si>
  <si>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</si>
  <si>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</si>
  <si>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</si>
  <si>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</si>
  <si>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</si>
  <si>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</si>
  <si>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</si>
  <si>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</si>
  <si>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</si>
  <si>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</si>
  <si>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</si>
  <si>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</si>
  <si>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</si>
  <si>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</si>
  <si>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</si>
  <si>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</si>
  <si>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</si>
  <si>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</si>
  <si>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</si>
  <si>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</si>
  <si>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</si>
  <si>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</si>
  <si>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</si>
  <si>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</si>
  <si>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</si>
  <si>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</si>
  <si>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</si>
  <si>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</si>
  <si>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</si>
  <si>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</si>
  <si>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</si>
  <si>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</si>
  <si>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</si>
  <si>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</si>
  <si>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</si>
  <si>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</si>
  <si>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</si>
  <si>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</si>
  <si>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</si>
  <si>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</si>
  <si>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</si>
  <si>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</si>
  <si>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</si>
  <si>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</si>
  <si>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</si>
  <si>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</si>
  <si>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</si>
  <si>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</si>
  <si>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</si>
  <si>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</si>
  <si>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</si>
  <si>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</si>
  <si>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</si>
  <si>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</si>
  <si>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</si>
  <si>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</si>
  <si>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</si>
  <si>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</si>
  <si>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</si>
  <si>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</si>
  <si>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</si>
  <si>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</si>
  <si>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</si>
  <si>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</si>
  <si>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</si>
  <si>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</si>
  <si>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</si>
  <si>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</si>
  <si>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</si>
  <si>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</si>
  <si>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</si>
  <si>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</si>
  <si>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</si>
  <si>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</si>
  <si>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</si>
  <si>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</si>
  <si>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</si>
  <si>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</si>
  <si>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</si>
  <si>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</si>
  <si>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</si>
  <si>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</si>
  <si>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</si>
  <si>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</si>
  <si>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</si>
  <si>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</si>
  <si>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</si>
  <si>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</si>
  <si>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</si>
  <si>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</si>
  <si>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</si>
  <si>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</si>
  <si>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</si>
  <si>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</si>
  <si>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</si>
  <si>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</si>
  <si>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</si>
  <si>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</si>
  <si>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</si>
  <si>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</si>
  <si>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</si>
  <si>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</si>
  <si>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</si>
  <si>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</si>
  <si>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</si>
  <si>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</si>
  <si>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</si>
  <si>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</si>
  <si>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</si>
  <si>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</si>
  <si>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</si>
  <si>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</si>
  <si>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</si>
  <si>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</si>
  <si>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</si>
  <si>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</si>
  <si>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</si>
  <si>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</si>
  <si>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</si>
  <si>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</si>
  <si>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</si>
  <si>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</si>
  <si>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</si>
  <si>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</si>
  <si>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</si>
  <si>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</si>
  <si>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</si>
  <si>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</si>
  <si>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</si>
  <si>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</si>
  <si>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</si>
  <si>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</si>
  <si>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</si>
  <si>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</si>
  <si>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</si>
  <si>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</si>
  <si>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</si>
  <si>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</si>
  <si>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</si>
  <si>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</si>
  <si>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</si>
  <si>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</si>
  <si>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</si>
  <si>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</si>
  <si>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</si>
  <si>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</si>
  <si>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</si>
  <si>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</si>
  <si>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</si>
  <si>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</si>
  <si>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</si>
  <si>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</si>
  <si>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</si>
  <si>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</si>
  <si>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</si>
  <si>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</si>
  <si>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</si>
  <si>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</si>
  <si>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</si>
  <si>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</si>
  <si>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</si>
  <si>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</si>
  <si>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</si>
  <si>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</si>
  <si>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</si>
  <si>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</si>
  <si>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</si>
  <si>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</si>
  <si>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</si>
  <si>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</si>
  <si>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</si>
  <si>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</si>
  <si>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</si>
  <si>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</si>
  <si>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</si>
  <si>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</si>
  <si>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</si>
  <si>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</si>
  <si>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</si>
  <si>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</si>
  <si>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</si>
  <si>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</si>
  <si>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</si>
  <si>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</si>
  <si>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</si>
  <si>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</si>
  <si>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</si>
  <si>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</si>
  <si>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</si>
  <si>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</si>
  <si>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</si>
  <si>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</si>
  <si>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</si>
  <si>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</si>
  <si>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</si>
  <si>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</si>
  <si>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</si>
  <si>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</si>
  <si>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</si>
  <si>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</si>
  <si>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</si>
  <si>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</si>
  <si>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</si>
  <si>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</si>
  <si>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</si>
  <si>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</si>
  <si>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</si>
  <si>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</si>
  <si>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</si>
  <si>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</si>
  <si>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</si>
  <si>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</si>
  <si>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</si>
  <si>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</si>
  <si>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</si>
  <si>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</si>
  <si>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</si>
  <si>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</si>
  <si>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</si>
  <si>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</si>
  <si>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</si>
  <si>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</si>
  <si>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</si>
  <si>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</si>
  <si>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</si>
  <si>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</si>
  <si>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</si>
  <si>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</si>
  <si>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</si>
  <si>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</si>
  <si>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</si>
  <si>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</si>
  <si>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</si>
  <si>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</si>
  <si>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</si>
  <si>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</si>
  <si>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</si>
  <si>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</si>
  <si>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</si>
  <si>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</si>
  <si>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</si>
  <si>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</si>
  <si>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</si>
  <si>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</si>
  <si>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</si>
  <si>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</si>
  <si>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</si>
  <si>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</si>
  <si>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</si>
  <si>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</si>
  <si>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</si>
  <si>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</si>
  <si>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</si>
  <si>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</si>
  <si>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</si>
  <si>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</si>
  <si>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</si>
  <si>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</si>
  <si>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</si>
  <si>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</si>
  <si>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</si>
  <si>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</si>
  <si>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</si>
  <si>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</si>
  <si>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</si>
  <si>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</si>
  <si>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</si>
  <si>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</si>
  <si>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</si>
  <si>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</si>
  <si>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</si>
  <si>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</si>
  <si>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</si>
  <si>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</si>
  <si>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</si>
  <si>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</si>
  <si>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</si>
  <si>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</si>
  <si>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</si>
  <si>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</si>
  <si>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</si>
  <si>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</si>
  <si>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</si>
  <si>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</si>
  <si>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</si>
  <si>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</si>
  <si>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</si>
  <si>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</si>
  <si>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</si>
  <si>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</si>
  <si>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</si>
  <si>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</si>
  <si>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</si>
  <si>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</si>
  <si>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</si>
  <si>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</si>
  <si>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</si>
  <si>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</si>
  <si>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</si>
  <si>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</si>
  <si>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</si>
  <si>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</si>
  <si>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</si>
  <si>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</si>
  <si>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</si>
  <si>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</si>
  <si>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</si>
  <si>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</si>
  <si>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</si>
  <si>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</si>
  <si>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</si>
  <si>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</si>
  <si>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</si>
  <si>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</si>
  <si>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</si>
  <si>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</si>
  <si>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</si>
  <si>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</si>
  <si>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</si>
  <si>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</si>
  <si>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</si>
  <si>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</si>
  <si>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</si>
  <si>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</si>
  <si>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</si>
  <si>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</si>
  <si>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</si>
  <si>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</si>
  <si>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</si>
  <si>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</si>
  <si>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</si>
  <si>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</si>
  <si>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</si>
  <si>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</si>
  <si>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</si>
  <si>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</si>
  <si>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</si>
  <si>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</si>
  <si>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</si>
  <si>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</si>
  <si>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</si>
  <si>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</si>
  <si>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</si>
  <si>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</si>
  <si>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</si>
  <si>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</si>
  <si>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</si>
  <si>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</si>
  <si>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</si>
  <si>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</si>
  <si>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</si>
  <si>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</si>
  <si>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</si>
  <si>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</si>
  <si>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</si>
  <si>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</si>
  <si>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</si>
  <si>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</si>
  <si>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</si>
  <si>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</si>
  <si>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</si>
  <si>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</si>
  <si>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</si>
  <si>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</si>
  <si>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</si>
  <si>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</si>
  <si>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</si>
  <si>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</si>
  <si>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</si>
  <si>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</si>
  <si>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</si>
  <si>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</si>
  <si>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</si>
  <si>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</si>
  <si>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</si>
  <si>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</si>
  <si>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</si>
  <si>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</si>
  <si>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</si>
  <si>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</si>
  <si>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</si>
  <si>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</si>
  <si>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</si>
  <si>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</si>
  <si>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</si>
  <si>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</si>
  <si>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</si>
  <si>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</si>
  <si>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</si>
  <si>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</si>
  <si>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</si>
  <si>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</si>
  <si>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</si>
  <si>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</si>
  <si>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</si>
  <si>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</si>
  <si>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</si>
  <si>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</si>
  <si>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</si>
  <si>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</si>
  <si>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</si>
  <si>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</si>
  <si>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</si>
  <si>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</si>
  <si>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</si>
  <si>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</si>
  <si>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</si>
  <si>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</si>
  <si>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</si>
  <si>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</si>
  <si>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</si>
  <si>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</si>
  <si>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</si>
  <si>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</si>
  <si>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</si>
  <si>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</si>
  <si>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</si>
  <si>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</si>
  <si>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</si>
  <si>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</si>
  <si>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</si>
  <si>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</si>
  <si>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</si>
  <si>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</si>
  <si>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</si>
  <si>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</si>
  <si>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</si>
  <si>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</si>
  <si>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</si>
  <si>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</si>
  <si>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</si>
  <si>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</si>
  <si>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</si>
  <si>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</si>
  <si>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</si>
  <si>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</si>
  <si>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</si>
  <si>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</si>
  <si>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</si>
  <si>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</si>
  <si>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</si>
  <si>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</si>
  <si>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</si>
  <si>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</si>
  <si>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</si>
  <si>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</si>
  <si>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</si>
  <si>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</si>
  <si>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</si>
  <si>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</si>
  <si>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</si>
  <si>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</si>
  <si>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</si>
  <si>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</si>
  <si>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</si>
  <si>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</si>
  <si>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</si>
  <si>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</si>
  <si>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</si>
  <si>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</si>
  <si>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</si>
  <si>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</si>
  <si>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</si>
  <si>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</si>
  <si>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</si>
  <si>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</si>
  <si>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</si>
  <si>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</si>
  <si>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</si>
  <si>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</si>
  <si>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</si>
  <si>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</si>
  <si>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</si>
  <si>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</si>
  <si>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</si>
  <si>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</si>
  <si>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</si>
  <si>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</si>
  <si>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</si>
  <si>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</si>
  <si>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</si>
  <si>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</si>
  <si>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</si>
  <si>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</si>
  <si>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</si>
  <si>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</si>
  <si>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</si>
  <si>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</si>
  <si>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</si>
  <si>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</si>
  <si>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</si>
  <si>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</si>
  <si>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</si>
  <si>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</si>
  <si>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</si>
  <si>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</si>
  <si>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</si>
  <si>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</si>
  <si>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</si>
  <si>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</si>
  <si>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</si>
  <si>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</si>
  <si>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</si>
  <si>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</si>
  <si>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</si>
  <si>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</si>
  <si>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</si>
  <si>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</si>
  <si>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</si>
  <si>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</si>
  <si>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</si>
  <si>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</si>
  <si>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</si>
  <si>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</si>
  <si>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</si>
  <si>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</si>
  <si>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</si>
  <si>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</si>
  <si>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</si>
  <si>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</si>
  <si>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</si>
  <si>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</si>
  <si>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</si>
  <si>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</si>
  <si>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</si>
  <si>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</si>
  <si>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</si>
  <si>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</si>
  <si>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</si>
  <si>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</si>
  <si>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</si>
  <si>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</si>
  <si>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</si>
  <si>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</si>
  <si>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</si>
  <si>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</si>
  <si>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</si>
  <si>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</si>
  <si>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</si>
  <si>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</si>
  <si>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</si>
  <si>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</si>
  <si>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</si>
  <si>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</si>
  <si>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</si>
  <si>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</si>
  <si>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</si>
  <si>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</si>
  <si>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</si>
  <si>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</si>
  <si>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</si>
  <si>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</si>
  <si>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</si>
  <si>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</si>
  <si>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</si>
  <si>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</si>
  <si>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</si>
  <si>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</si>
  <si>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</si>
  <si>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</si>
  <si>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</si>
  <si>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</si>
  <si>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</si>
  <si>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</si>
  <si>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</si>
  <si>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</si>
  <si>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</si>
  <si>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</si>
  <si>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</si>
  <si>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</si>
  <si>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</si>
  <si>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</si>
  <si>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</si>
  <si>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</si>
  <si>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</si>
  <si>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</si>
  <si>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</si>
  <si>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</si>
  <si>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</si>
  <si>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</si>
  <si>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</si>
  <si>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</si>
  <si>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</si>
  <si>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</si>
  <si>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</si>
  <si>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</si>
  <si>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</si>
  <si>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</si>
  <si>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</si>
  <si>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</si>
  <si>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</si>
  <si>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</si>
  <si>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</si>
  <si>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</si>
  <si>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</si>
  <si>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</si>
  <si>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</si>
  <si>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</si>
  <si>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</si>
  <si>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</si>
  <si>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</si>
  <si>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</si>
  <si>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</si>
  <si>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</si>
  <si>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</si>
  <si>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</si>
  <si>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</si>
  <si>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</si>
  <si>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</si>
  <si>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</si>
  <si>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</si>
  <si>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</si>
  <si>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</si>
  <si>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</si>
  <si>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</si>
  <si>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</si>
  <si>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</si>
  <si>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</si>
  <si>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</si>
  <si>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</si>
  <si>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</si>
  <si>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</si>
  <si>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</si>
  <si>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</si>
  <si>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</si>
  <si>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</si>
  <si>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</si>
  <si>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</si>
  <si>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</si>
  <si>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</si>
  <si>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</si>
  <si>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</si>
  <si>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</si>
  <si>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</si>
  <si>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</si>
  <si>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</si>
  <si>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</si>
  <si>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</si>
  <si>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</si>
  <si>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</si>
  <si>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</si>
  <si>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</si>
  <si>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</si>
  <si>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</si>
  <si>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</si>
  <si>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</si>
  <si>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</si>
  <si>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</si>
  <si>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</si>
  <si>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</si>
  <si>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</si>
  <si>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</si>
  <si>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</si>
  <si>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</si>
  <si>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</si>
  <si>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</si>
  <si>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</si>
  <si>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</si>
  <si>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</si>
  <si>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</si>
  <si>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</si>
  <si>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</si>
  <si>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</si>
  <si>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</si>
  <si>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</si>
  <si>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</si>
  <si>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</si>
  <si>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</si>
  <si>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</si>
  <si>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</si>
  <si>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</si>
  <si>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</si>
  <si>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</si>
  <si>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</si>
  <si>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</si>
  <si>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</si>
  <si>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</si>
  <si>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</si>
  <si>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</si>
  <si>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</si>
  <si>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</si>
  <si>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</si>
  <si>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</si>
  <si>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</si>
  <si>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</si>
  <si>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</si>
  <si>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</si>
  <si>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</si>
  <si>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</si>
  <si>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</si>
  <si>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</si>
  <si>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</si>
  <si>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</si>
  <si>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</si>
  <si>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</si>
  <si>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</si>
  <si>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</si>
  <si>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</si>
  <si>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</si>
  <si>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</si>
  <si>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</si>
  <si>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</si>
  <si>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</si>
  <si>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</si>
  <si>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</si>
  <si>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</si>
  <si>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</si>
  <si>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</si>
  <si>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</si>
  <si>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</si>
  <si>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</si>
  <si>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</si>
  <si>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</si>
  <si>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</si>
  <si>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</si>
  <si>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</si>
  <si>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</si>
  <si>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</si>
  <si>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</si>
  <si>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</si>
  <si>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</si>
  <si>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</si>
  <si>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</si>
  <si>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</si>
  <si>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</si>
  <si>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</si>
  <si>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</si>
  <si>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</si>
  <si>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</si>
  <si>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</si>
  <si>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</si>
  <si>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</si>
  <si>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</si>
  <si>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</si>
  <si>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</si>
  <si>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</si>
  <si>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</si>
  <si>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</si>
  <si>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</si>
  <si>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</si>
  <si>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</si>
  <si>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</si>
  <si>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</si>
  <si>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</si>
  <si>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</si>
  <si>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</si>
  <si>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</si>
  <si>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</si>
  <si>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</si>
  <si>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</si>
  <si>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</si>
  <si>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</si>
  <si>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</si>
  <si>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</si>
  <si>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</si>
  <si>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</si>
  <si>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</si>
  <si>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</si>
  <si>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</si>
  <si>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</si>
  <si>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</si>
  <si>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</si>
  <si>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</si>
  <si>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</si>
  <si>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</si>
  <si>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</si>
  <si>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</si>
  <si>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</si>
  <si>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</si>
  <si>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</si>
  <si>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</si>
  <si>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</si>
  <si>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</si>
  <si>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</si>
  <si>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</si>
  <si>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</si>
  <si>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</si>
  <si>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</si>
  <si>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</si>
  <si>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</si>
  <si>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</si>
  <si>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</si>
  <si>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</si>
  <si>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</si>
  <si>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</si>
  <si>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</si>
  <si>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</si>
  <si>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</si>
  <si>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</si>
  <si>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</si>
  <si>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</si>
  <si>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</si>
  <si>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</si>
  <si>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</si>
  <si>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</si>
  <si>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</si>
  <si>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</si>
  <si>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</si>
  <si>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</si>
  <si>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</si>
  <si>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</si>
  <si>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</si>
  <si>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</si>
  <si>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</si>
  <si>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</si>
  <si>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</si>
  <si>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</si>
  <si>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</si>
  <si>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</si>
  <si>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</si>
  <si>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</si>
  <si>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</si>
  <si>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</si>
  <si>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</si>
  <si>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</si>
  <si>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</si>
  <si>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</si>
  <si>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</si>
  <si>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</si>
  <si>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</si>
  <si>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</si>
  <si>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</si>
  <si>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</si>
  <si>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</si>
  <si>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</si>
  <si>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</si>
  <si>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</si>
  <si>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</si>
  <si>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</si>
  <si>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</si>
  <si>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</si>
  <si>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</si>
  <si>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</si>
  <si>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</si>
  <si>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</si>
  <si>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</si>
  <si>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</si>
  <si>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</si>
  <si>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</si>
  <si>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</si>
  <si>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</si>
  <si>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</si>
  <si>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</si>
  <si>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</si>
  <si>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</si>
  <si>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</si>
  <si>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</si>
  <si>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</si>
  <si>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</si>
  <si>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</si>
  <si>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</si>
  <si>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</si>
  <si>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</si>
  <si>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</si>
  <si>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</si>
  <si>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</si>
  <si>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</si>
  <si>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</si>
  <si>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</si>
  <si>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</si>
  <si>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</si>
  <si>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</si>
  <si>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</si>
  <si>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</si>
  <si>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</si>
  <si>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</si>
  <si>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</si>
  <si>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</si>
  <si>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</si>
  <si>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</si>
  <si>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</si>
  <si>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</si>
  <si>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</si>
  <si>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</si>
  <si>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</si>
  <si>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</si>
  <si>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</si>
  <si>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</si>
  <si>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</si>
  <si>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</si>
  <si>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</si>
  <si>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</si>
  <si>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</si>
  <si>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</si>
  <si>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</si>
  <si>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</si>
  <si>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</si>
  <si>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</si>
  <si>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</si>
  <si>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</si>
  <si>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</si>
  <si>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</si>
  <si>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</si>
  <si>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</si>
  <si>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</si>
  <si>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</si>
  <si>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</si>
  <si>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</si>
  <si>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</si>
  <si>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</si>
  <si>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</si>
  <si>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</si>
  <si>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</si>
  <si>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</si>
  <si>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</si>
  <si>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</si>
  <si>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</si>
  <si>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</si>
  <si>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</si>
  <si>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</si>
  <si>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</si>
  <si>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</si>
  <si>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</si>
  <si>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</si>
  <si>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</si>
  <si>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</si>
  <si>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</si>
  <si>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</si>
  <si>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</si>
  <si>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</si>
  <si>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</si>
  <si>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</si>
  <si>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</si>
  <si>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</si>
  <si>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</si>
  <si>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</si>
  <si>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</si>
  <si>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</si>
  <si>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</si>
  <si>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</si>
  <si>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</si>
  <si>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</si>
  <si>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</si>
  <si>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</si>
  <si>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</si>
  <si>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</si>
  <si>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</si>
  <si>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</si>
  <si>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</si>
  <si>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</si>
  <si>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</si>
  <si>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</si>
  <si>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</si>
  <si>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</si>
  <si>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</si>
  <si>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</si>
  <si>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</si>
  <si>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</si>
  <si>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</si>
  <si>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</si>
  <si>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</si>
  <si>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</si>
  <si>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</si>
  <si>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</si>
  <si>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</si>
  <si>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</si>
  <si>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</si>
  <si>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</si>
  <si>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</si>
  <si>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</si>
  <si>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</si>
  <si>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</si>
  <si>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</si>
  <si>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</si>
  <si>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</si>
  <si>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</si>
  <si>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</si>
  <si>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</si>
  <si>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</si>
  <si>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</si>
  <si>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</si>
  <si>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</si>
  <si>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</si>
  <si>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</si>
  <si>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</si>
  <si>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</si>
  <si>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</si>
  <si>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</si>
  <si>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</si>
  <si>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</si>
  <si>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</si>
  <si>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</si>
  <si>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</si>
  <si>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</si>
  <si>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</si>
  <si>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</si>
  <si>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</si>
  <si>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</si>
  <si>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</si>
  <si>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</si>
  <si>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</si>
  <si>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</si>
  <si>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</si>
  <si>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</si>
  <si>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</si>
  <si>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</si>
  <si>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</si>
  <si>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</si>
  <si>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</si>
  <si>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</si>
  <si>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</si>
  <si>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</si>
  <si>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</si>
  <si>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</si>
  <si>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</si>
  <si>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</si>
  <si>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</si>
  <si>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</si>
  <si>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</si>
  <si>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</si>
  <si>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</si>
  <si>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</si>
  <si>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</si>
  <si>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</si>
  <si>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</si>
  <si>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</si>
  <si>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</si>
  <si>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</si>
  <si>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</si>
  <si>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</si>
  <si>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</si>
  <si>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</si>
  <si>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</si>
  <si>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</si>
  <si>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</si>
  <si>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</si>
  <si>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</si>
  <si>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</si>
  <si>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</si>
  <si>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</si>
  <si>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</si>
  <si>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</si>
  <si>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</si>
  <si>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</si>
  <si>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</si>
  <si>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</si>
  <si>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</si>
  <si>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</si>
  <si>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</si>
  <si>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</si>
  <si>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</si>
  <si>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</si>
  <si>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</si>
  <si>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</si>
  <si>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</si>
  <si>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</si>
  <si>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</si>
  <si>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</si>
  <si>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</si>
  <si>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</si>
  <si>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</si>
  <si>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</si>
  <si>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</si>
  <si>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</si>
  <si>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</si>
  <si>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</si>
  <si>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</si>
  <si>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</si>
  <si>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</si>
  <si>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</si>
  <si>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</si>
  <si>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</si>
  <si>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</si>
  <si>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</si>
  <si>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</si>
  <si>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</si>
  <si>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</si>
  <si>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</si>
  <si>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</si>
  <si>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</si>
  <si>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</si>
  <si>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</si>
  <si>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</si>
  <si>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</si>
  <si>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</si>
  <si>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</si>
  <si>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</si>
  <si>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</si>
  <si>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</si>
  <si>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</si>
  <si>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</si>
  <si>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</si>
  <si>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</si>
  <si>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</si>
  <si>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</si>
  <si>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</si>
  <si>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</si>
  <si>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</si>
  <si>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</si>
  <si>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</si>
  <si>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</si>
  <si>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</si>
  <si>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</si>
  <si>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</si>
  <si>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</si>
  <si>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</si>
  <si>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</si>
  <si>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</si>
  <si>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</si>
  <si>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</si>
  <si>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</si>
  <si>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</si>
  <si>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</si>
  <si>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</si>
  <si>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</si>
  <si>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</si>
  <si>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</si>
  <si>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</si>
  <si>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</si>
  <si>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</si>
  <si>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</si>
  <si>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</si>
  <si>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</si>
  <si>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</si>
  <si>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</si>
  <si>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</si>
  <si>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</si>
  <si>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</si>
  <si>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</si>
  <si>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</si>
  <si>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</si>
  <si>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</si>
  <si>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</si>
  <si>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</si>
  <si>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</si>
  <si>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</si>
  <si>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</si>
  <si>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</si>
  <si>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</si>
  <si>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</si>
  <si>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</si>
  <si>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</si>
  <si>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</si>
  <si>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</si>
  <si>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</si>
  <si>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</si>
  <si>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</si>
  <si>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</si>
  <si>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</si>
  <si>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</si>
  <si>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</si>
  <si>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</si>
  <si>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</si>
  <si>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</si>
  <si>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</si>
  <si>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</si>
  <si>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</si>
  <si>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</si>
  <si>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</si>
  <si>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</si>
  <si>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</si>
  <si>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</si>
  <si>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</si>
  <si>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</si>
  <si>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</si>
  <si>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</si>
  <si>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</si>
  <si>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</si>
  <si>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</si>
  <si>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</si>
  <si>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</si>
  <si>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</si>
  <si>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</si>
  <si>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</si>
  <si>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</si>
  <si>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</si>
  <si>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</si>
  <si>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</si>
  <si>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</si>
  <si>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</si>
  <si>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</si>
  <si>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</si>
  <si>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</si>
  <si>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</si>
  <si>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</si>
  <si>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</si>
  <si>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</si>
  <si>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</si>
  <si>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</si>
  <si>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</si>
  <si>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</si>
  <si>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</si>
  <si>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</si>
  <si>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</si>
  <si>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</si>
  <si>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</si>
  <si>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</si>
  <si>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</si>
  <si>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</si>
  <si>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</si>
  <si>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</si>
  <si>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</si>
  <si>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</si>
  <si>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</si>
  <si>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</si>
  <si>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</si>
  <si>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</si>
  <si>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</si>
  <si>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</si>
  <si>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</si>
  <si>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</si>
  <si>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</si>
  <si>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</si>
  <si>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</si>
  <si>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</si>
  <si>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</si>
  <si>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</si>
  <si>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</si>
  <si>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</si>
  <si>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</si>
  <si>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</si>
  <si>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</si>
  <si>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</si>
  <si>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</si>
  <si>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</si>
  <si>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</si>
  <si>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</si>
  <si>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</si>
  <si>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</si>
  <si>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</si>
  <si>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</si>
  <si>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</si>
  <si>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</si>
  <si>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</si>
  <si>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</si>
  <si>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</si>
  <si>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</si>
  <si>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</si>
  <si>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</si>
  <si>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</si>
  <si>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</si>
  <si>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</si>
  <si>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</si>
  <si>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</si>
  <si>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</si>
  <si>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</si>
  <si>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</si>
  <si>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</si>
  <si>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</si>
  <si>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</si>
  <si>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</si>
  <si>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</si>
  <si>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</si>
  <si>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</si>
  <si>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</si>
  <si>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</si>
  <si>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</si>
  <si>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</si>
  <si>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</si>
  <si>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</si>
  <si>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</si>
  <si>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</si>
  <si>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</si>
  <si>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</si>
  <si>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</si>
  <si>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</si>
  <si>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</si>
  <si>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</si>
  <si>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</si>
  <si>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</si>
  <si>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</si>
  <si>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</si>
  <si>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</si>
  <si>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</si>
  <si>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</si>
  <si>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</si>
  <si>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</si>
  <si>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</si>
  <si>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</si>
  <si>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</si>
  <si>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</si>
  <si>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</si>
  <si>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</si>
  <si>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</si>
  <si>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</si>
  <si>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</si>
  <si>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</si>
  <si>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</si>
  <si>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</si>
  <si>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</si>
  <si>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</si>
  <si>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</si>
  <si>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</si>
  <si>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</si>
  <si>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</si>
  <si>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</si>
  <si>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</si>
  <si>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</si>
  <si>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</si>
  <si>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</si>
  <si>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</si>
  <si>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</si>
  <si>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</si>
  <si>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</si>
  <si>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</si>
  <si>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</si>
  <si>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</si>
  <si>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</si>
  <si>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</si>
  <si>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</si>
  <si>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</si>
  <si>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</si>
  <si>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</si>
  <si>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</si>
  <si>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</si>
  <si>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</si>
  <si>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</si>
  <si>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</si>
  <si>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</si>
  <si>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</si>
  <si>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</si>
  <si>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</si>
  <si>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</si>
  <si>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</si>
  <si>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</si>
  <si>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</si>
  <si>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</si>
  <si>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</si>
  <si>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</si>
  <si>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</si>
  <si>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</si>
  <si>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</si>
  <si>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</si>
  <si>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</si>
  <si>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</si>
  <si>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</si>
  <si>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</si>
  <si>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</si>
  <si>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</si>
  <si>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</si>
  <si>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</si>
  <si>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</si>
  <si>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</si>
  <si>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</si>
  <si>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</si>
  <si>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</si>
  <si>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</si>
  <si>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</si>
  <si>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</si>
  <si>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</si>
  <si>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</si>
  <si>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</si>
  <si>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</si>
  <si>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</si>
  <si>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</si>
  <si>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</si>
  <si>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</si>
  <si>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</si>
  <si>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</si>
  <si>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</si>
  <si>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</si>
  <si>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</si>
  <si>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</si>
  <si>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</si>
  <si>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</si>
  <si>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</si>
  <si>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</si>
  <si>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</si>
  <si>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</si>
  <si>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</si>
  <si>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</si>
  <si>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</si>
  <si>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</si>
  <si>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</si>
  <si>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</si>
  <si>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</si>
  <si>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</si>
  <si>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</si>
  <si>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</si>
  <si>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</si>
  <si>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</si>
  <si>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</si>
  <si>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</si>
  <si>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</si>
  <si>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</si>
  <si>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</si>
  <si>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</si>
  <si>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</si>
  <si>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</si>
  <si>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</si>
  <si>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</si>
  <si>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</si>
  <si>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</si>
  <si>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</si>
  <si>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</si>
  <si>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</si>
  <si>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</si>
  <si>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</si>
  <si>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</si>
  <si>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</si>
  <si>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</si>
  <si>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</si>
  <si>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</si>
  <si>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</si>
  <si>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</si>
  <si>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</si>
  <si>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</si>
  <si>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</si>
  <si>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</si>
  <si>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</si>
  <si>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</si>
  <si>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</si>
  <si>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</si>
  <si>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</si>
  <si>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</si>
  <si>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</si>
  <si>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</si>
  <si>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</si>
  <si>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</si>
  <si>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</si>
  <si>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</si>
  <si>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</si>
  <si>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</si>
  <si>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</si>
  <si>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</si>
  <si>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</si>
  <si>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</si>
  <si>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</si>
  <si>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</si>
  <si>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</si>
  <si>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</si>
  <si>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</si>
  <si>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</si>
  <si>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</si>
  <si>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</si>
  <si>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</si>
  <si>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</si>
  <si>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</si>
  <si>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</si>
  <si>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</si>
  <si>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</si>
  <si>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</si>
  <si>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</si>
  <si>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</si>
  <si>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</si>
  <si>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</si>
  <si>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</si>
  <si>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</si>
  <si>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</si>
  <si>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</si>
  <si>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</si>
  <si>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</si>
  <si>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</si>
  <si>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</si>
  <si>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</si>
  <si>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</si>
  <si>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</si>
  <si>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</si>
  <si>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</si>
  <si>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</si>
  <si>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</si>
  <si>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</si>
  <si>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</si>
  <si>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</si>
  <si>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</si>
  <si>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</si>
  <si>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</si>
  <si>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</si>
  <si>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</si>
  <si>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</si>
  <si>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</si>
  <si>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</si>
  <si>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</si>
  <si>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</si>
  <si>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</si>
  <si>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</si>
  <si>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</si>
  <si>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</si>
  <si>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</si>
  <si>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</si>
  <si>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</si>
  <si>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</si>
  <si>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</si>
  <si>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</si>
  <si>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</si>
  <si>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</si>
  <si>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</si>
  <si>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</si>
  <si>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</si>
  <si>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</si>
  <si>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</si>
  <si>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</si>
  <si>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</si>
  <si>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</si>
  <si>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</si>
  <si>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</si>
  <si>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</si>
  <si>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</si>
  <si>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</si>
  <si>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</si>
  <si>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</si>
  <si>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</si>
  <si>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</si>
  <si>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</si>
  <si>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</si>
  <si>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</si>
  <si>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</si>
  <si>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</si>
  <si>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</si>
  <si>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</si>
  <si>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</si>
  <si>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</si>
  <si>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</si>
  <si>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</si>
  <si>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</si>
  <si>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</si>
  <si>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</si>
  <si>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</si>
  <si>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</si>
  <si>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</si>
  <si>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</si>
  <si>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</si>
  <si>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</si>
  <si>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</si>
  <si>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</si>
  <si>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</si>
  <si>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</si>
  <si>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</si>
  <si>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</si>
  <si>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</si>
  <si>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</si>
  <si>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</si>
  <si>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</si>
  <si>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</si>
  <si>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</si>
  <si>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</si>
  <si>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</si>
  <si>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</si>
  <si>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</si>
  <si>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</si>
  <si>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</si>
  <si>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</si>
  <si>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</si>
  <si>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</si>
  <si>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</si>
  <si>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</si>
  <si>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</si>
  <si>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</si>
  <si>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</si>
  <si>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</si>
  <si>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</si>
  <si>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</si>
  <si>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</si>
  <si>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</si>
  <si>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</si>
  <si>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</si>
  <si>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</si>
  <si>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</si>
  <si>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</si>
  <si>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</si>
  <si>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</si>
  <si>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</si>
  <si>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</si>
  <si>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</si>
  <si>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</si>
  <si>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</si>
  <si>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</si>
  <si>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</si>
  <si>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</si>
  <si>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</si>
  <si>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</si>
  <si>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</si>
  <si>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</si>
  <si>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</si>
  <si>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</si>
  <si>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</si>
  <si>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</si>
  <si>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</si>
  <si>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</si>
  <si>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</si>
  <si>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</si>
  <si>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</si>
  <si>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</si>
  <si>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</si>
  <si>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</si>
  <si>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</si>
  <si>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</si>
  <si>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</si>
  <si>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</si>
  <si>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</si>
  <si>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</si>
  <si>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</si>
  <si>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</si>
  <si>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</si>
  <si>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</si>
  <si>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</si>
  <si>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</si>
  <si>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</si>
  <si>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</si>
  <si>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</si>
  <si>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</si>
  <si>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</si>
  <si>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</si>
  <si>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</si>
  <si>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</si>
  <si>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</si>
  <si>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</si>
  <si>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</si>
  <si>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</si>
  <si>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</si>
  <si>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</si>
  <si>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</si>
  <si>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</si>
  <si>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</si>
  <si>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</si>
  <si>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</si>
  <si>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</si>
  <si>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</si>
  <si>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</si>
  <si>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</si>
  <si>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</si>
  <si>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</si>
  <si>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</si>
  <si>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</si>
  <si>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</si>
  <si>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</si>
  <si>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</si>
  <si>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</si>
  <si>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</si>
  <si>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</si>
  <si>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</si>
  <si>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</si>
  <si>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</si>
  <si>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</si>
  <si>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</si>
  <si>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</si>
  <si>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</si>
  <si>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</si>
  <si>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</si>
  <si>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</si>
  <si>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</si>
  <si>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</si>
  <si>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</si>
  <si>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</si>
  <si>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</si>
  <si>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</si>
  <si>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</si>
  <si>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</si>
  <si>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</si>
  <si>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</si>
  <si>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</si>
  <si>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</si>
  <si>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</si>
  <si>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</si>
  <si>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</si>
  <si>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</si>
  <si>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</si>
  <si>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</si>
  <si>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</si>
  <si>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</si>
  <si>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</si>
  <si>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</si>
  <si>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</si>
  <si>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</si>
  <si>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</si>
  <si>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</si>
  <si>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</si>
  <si>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</si>
  <si>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</si>
  <si>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</si>
  <si>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</si>
  <si>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</si>
  <si>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</si>
  <si>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</si>
  <si>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</si>
  <si>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</si>
  <si>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</si>
  <si>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</si>
  <si>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</si>
  <si>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</si>
  <si>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</si>
  <si>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</si>
  <si>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</si>
  <si>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</si>
  <si>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</si>
  <si>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</si>
  <si>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</si>
  <si>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</si>
  <si>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</si>
  <si>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</si>
  <si>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</si>
  <si>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</si>
  <si>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</si>
  <si>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</si>
  <si>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</si>
  <si>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</si>
  <si>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</si>
  <si>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</si>
  <si>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</si>
  <si>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</si>
  <si>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</si>
  <si>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</si>
  <si>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</si>
  <si>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</si>
  <si>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</si>
  <si>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</si>
  <si>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</si>
  <si>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</si>
  <si>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</si>
  <si>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</si>
  <si>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</si>
  <si>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</si>
  <si>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</si>
  <si>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</si>
  <si>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</si>
  <si>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</si>
  <si>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</si>
  <si>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</si>
  <si>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</si>
  <si>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</si>
  <si>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</si>
  <si>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</si>
  <si>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</si>
  <si>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</si>
  <si>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</si>
  <si>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</si>
  <si>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</si>
  <si>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</si>
  <si>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</si>
  <si>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</si>
  <si>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</si>
  <si>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</si>
  <si>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</si>
  <si>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</si>
  <si>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</si>
  <si>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</si>
  <si>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</si>
  <si>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</si>
  <si>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</si>
  <si>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</si>
  <si>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</si>
  <si>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</si>
  <si>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</si>
  <si>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</si>
  <si>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</si>
  <si>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</si>
  <si>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</si>
  <si>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</si>
  <si>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</si>
  <si>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</si>
  <si>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</si>
  <si>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</si>
  <si>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</si>
  <si>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</si>
  <si>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</si>
  <si>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</si>
  <si>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</si>
  <si>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</si>
  <si>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</si>
  <si>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</si>
  <si>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</si>
  <si>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</si>
  <si>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</si>
  <si>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</si>
  <si>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</si>
  <si>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</si>
  <si>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</si>
  <si>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</si>
  <si>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</si>
  <si>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</si>
  <si>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</si>
  <si>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</si>
  <si>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</si>
  <si>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</si>
  <si>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</si>
  <si>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</si>
  <si>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</si>
  <si>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</si>
  <si>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</si>
  <si>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</si>
  <si>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</si>
  <si>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</si>
  <si>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</si>
  <si>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</si>
  <si>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</si>
  <si>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</si>
  <si>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</si>
  <si>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</si>
  <si>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</si>
  <si>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</si>
  <si>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</si>
  <si>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</si>
  <si>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</si>
  <si>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</si>
  <si>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</si>
  <si>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</si>
  <si>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</si>
  <si>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</si>
  <si>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</si>
  <si>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</si>
  <si>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</si>
  <si>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</si>
  <si>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</si>
  <si>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</si>
  <si>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</si>
  <si>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</si>
  <si>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</si>
  <si>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</si>
  <si>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</si>
  <si>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</si>
  <si>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</si>
  <si>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</si>
  <si>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</si>
  <si>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</si>
  <si>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</si>
  <si>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</si>
  <si>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</si>
  <si>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</si>
  <si>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</si>
  <si>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</si>
  <si>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</si>
  <si>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</si>
  <si>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</si>
  <si>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</si>
  <si>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</si>
  <si>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</si>
  <si>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</si>
  <si>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</si>
  <si>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</si>
  <si>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</si>
  <si>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</si>
  <si>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</si>
  <si>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</si>
  <si>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</si>
  <si>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</si>
  <si>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</si>
  <si>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</si>
  <si>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</si>
  <si>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</si>
  <si>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</si>
  <si>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</si>
  <si>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</si>
  <si>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</si>
  <si>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</si>
  <si>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</si>
  <si>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</si>
  <si>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</si>
  <si>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</si>
  <si>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</si>
  <si>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</si>
  <si>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</si>
  <si>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</si>
  <si>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</si>
  <si>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</si>
  <si>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</si>
  <si>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</si>
  <si>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</si>
  <si>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</si>
  <si>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</si>
  <si>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</si>
  <si>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</si>
  <si>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</si>
  <si>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</si>
  <si>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</si>
  <si>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</si>
  <si>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</si>
  <si>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</si>
  <si>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</si>
  <si>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</si>
  <si>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</si>
  <si>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</si>
  <si>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</si>
  <si>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</si>
  <si>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</si>
  <si>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</si>
  <si>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</si>
  <si>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</si>
  <si>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</si>
  <si>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</si>
  <si>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</si>
  <si>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</si>
  <si>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</si>
  <si>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</si>
  <si>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</si>
  <si>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</si>
  <si>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</si>
  <si>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</si>
  <si>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</si>
  <si>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</si>
  <si>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</si>
  <si>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</si>
  <si>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</si>
  <si>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</si>
  <si>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</si>
  <si>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</si>
  <si>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</si>
  <si>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</si>
  <si>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</si>
  <si>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</si>
  <si>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</si>
  <si>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</si>
  <si>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</si>
  <si>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</si>
  <si>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</si>
  <si>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</si>
  <si>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</si>
  <si>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</si>
  <si>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</si>
  <si>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</si>
  <si>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</si>
  <si>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</si>
  <si>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</si>
  <si>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</si>
  <si>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</si>
  <si>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</si>
  <si>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</si>
  <si>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</si>
  <si>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</si>
  <si>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</si>
  <si>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</si>
  <si>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</si>
  <si>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</si>
  <si>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</si>
  <si>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</si>
  <si>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</si>
  <si>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</si>
  <si>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</si>
  <si>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</si>
  <si>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</si>
  <si>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</si>
  <si>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</si>
  <si>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</si>
  <si>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</si>
  <si>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</si>
  <si>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</si>
  <si>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</si>
  <si>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</si>
  <si>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</si>
  <si>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</si>
  <si>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</si>
  <si>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</si>
  <si>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</si>
  <si>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</si>
  <si>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</si>
  <si>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</si>
  <si>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</si>
  <si>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</si>
  <si>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</si>
  <si>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</si>
  <si>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</si>
  <si>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</si>
  <si>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</si>
  <si>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</si>
  <si>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</si>
  <si>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</si>
  <si>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</si>
  <si>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</si>
  <si>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</si>
  <si>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</si>
  <si>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</si>
  <si>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</si>
  <si>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</si>
  <si>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</si>
  <si>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</si>
  <si>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</si>
  <si>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</si>
  <si>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</si>
  <si>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</si>
  <si>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</si>
  <si>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</si>
  <si>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</si>
  <si>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</si>
  <si>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</si>
  <si>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</si>
  <si>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</si>
  <si>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</si>
  <si>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</si>
  <si>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</si>
  <si>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</si>
  <si>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</si>
  <si>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</si>
  <si>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</si>
  <si>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</si>
  <si>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</si>
  <si>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</si>
  <si>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</si>
  <si>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</si>
  <si>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</si>
  <si>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</si>
  <si>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</si>
  <si>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</si>
  <si>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</si>
  <si>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</si>
  <si>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</si>
  <si>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</si>
  <si>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</si>
  <si>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</si>
  <si>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</si>
  <si>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</si>
  <si>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</si>
  <si>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</si>
  <si>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</si>
  <si>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</si>
  <si>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</si>
  <si>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</si>
  <si>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</si>
  <si>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</si>
  <si>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</si>
  <si>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</si>
  <si>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</si>
  <si>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</si>
  <si>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</si>
  <si>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</si>
  <si>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</si>
  <si>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</si>
  <si>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</si>
  <si>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</si>
  <si>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</si>
  <si>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</si>
  <si>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</si>
  <si>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</si>
  <si>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</si>
  <si>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</si>
  <si>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</si>
  <si>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</si>
  <si>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</si>
  <si>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</si>
  <si>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</si>
  <si>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</si>
  <si>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</si>
  <si>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</si>
  <si>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</si>
  <si>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</si>
  <si>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</si>
  <si>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</si>
  <si>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</si>
  <si>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</si>
  <si>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</si>
  <si>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</si>
  <si>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</si>
  <si>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</si>
  <si>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</si>
  <si>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</si>
  <si>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</si>
  <si>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</si>
  <si>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</si>
  <si>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</si>
  <si>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</si>
  <si>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</si>
  <si>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</si>
  <si>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</si>
  <si>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</si>
  <si>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</si>
  <si>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</si>
  <si>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</si>
  <si>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</si>
  <si>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</si>
  <si>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</si>
  <si>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</si>
  <si>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</si>
  <si>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</si>
  <si>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</si>
  <si>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</si>
  <si>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</si>
  <si>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</si>
  <si>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</si>
  <si>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</si>
  <si>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</si>
  <si>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</si>
  <si>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</si>
  <si>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</si>
  <si>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</si>
  <si>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</si>
  <si>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</si>
  <si>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</si>
  <si>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</si>
  <si>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</si>
  <si>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</si>
  <si>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</si>
  <si>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</si>
  <si>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</si>
  <si>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</si>
  <si>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</si>
  <si>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</si>
  <si>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</si>
  <si>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</si>
  <si>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</si>
  <si>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</si>
  <si>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</si>
  <si>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</si>
  <si>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</si>
  <si>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</si>
  <si>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</si>
  <si>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</si>
  <si>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</si>
  <si>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</si>
  <si>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</si>
  <si>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</si>
  <si>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</si>
  <si>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</si>
  <si>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</si>
  <si>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</si>
  <si>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</si>
  <si>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</si>
  <si>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</si>
  <si>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</si>
  <si>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</si>
  <si>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</si>
  <si>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</si>
  <si>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</si>
  <si>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</si>
  <si>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</si>
  <si>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</si>
  <si>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</si>
  <si>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</si>
  <si>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</si>
  <si>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</si>
  <si>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</si>
  <si>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</si>
  <si>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</si>
  <si>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</si>
  <si>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</si>
  <si>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</si>
  <si>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</si>
  <si>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</si>
  <si>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</si>
  <si>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</si>
  <si>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</si>
  <si>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</si>
  <si>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</si>
  <si>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</si>
  <si>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</si>
  <si>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</si>
  <si>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</si>
  <si>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</si>
  <si>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</si>
  <si>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</si>
  <si>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</si>
  <si>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</si>
  <si>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</si>
  <si>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</si>
  <si>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</si>
  <si>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</si>
  <si>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</si>
  <si>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</si>
  <si>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</si>
  <si>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</si>
  <si>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</si>
  <si>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</si>
  <si>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</si>
  <si>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</si>
  <si>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</si>
  <si>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</si>
  <si>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</si>
  <si>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</si>
  <si>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</si>
  <si>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</si>
  <si>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</si>
  <si>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</si>
  <si>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</si>
  <si>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</si>
  <si>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</si>
  <si>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</si>
  <si>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</si>
  <si>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</si>
  <si>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</si>
  <si>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</si>
  <si>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</si>
  <si>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</si>
  <si>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</si>
  <si>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</si>
  <si>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</si>
  <si>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</si>
  <si>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</si>
  <si>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</si>
  <si>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</si>
  <si>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</si>
  <si>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</si>
  <si>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</si>
  <si>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</si>
  <si>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</si>
  <si>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</si>
  <si>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</si>
  <si>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</si>
  <si>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</si>
  <si>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</si>
  <si>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</si>
  <si>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</si>
  <si>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</si>
  <si>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</si>
  <si>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</si>
  <si>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</si>
  <si>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</si>
  <si>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</si>
  <si>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</si>
  <si>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</si>
  <si>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</si>
  <si>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</si>
  <si>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</si>
  <si>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</si>
  <si>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</si>
  <si>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</si>
  <si>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</si>
  <si>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</si>
  <si>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</si>
  <si>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</si>
  <si>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</si>
  <si>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</si>
  <si>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</si>
  <si>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</si>
  <si>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</si>
  <si>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</si>
  <si>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</si>
  <si>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</si>
  <si>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</si>
  <si>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</si>
  <si>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</si>
  <si>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</si>
  <si>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</si>
  <si>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</si>
  <si>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</si>
  <si>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</si>
  <si>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</si>
  <si>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</si>
  <si>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</si>
  <si>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</si>
  <si>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</si>
  <si>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</si>
  <si>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</si>
  <si>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</si>
  <si>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</si>
  <si>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</si>
  <si>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</si>
  <si>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</si>
  <si>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</si>
  <si>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</si>
  <si>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</si>
  <si>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</si>
  <si>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</si>
  <si>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</si>
  <si>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</si>
  <si>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</si>
  <si>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</si>
  <si>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</si>
  <si>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</si>
  <si>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</si>
  <si>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</si>
  <si>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</si>
  <si>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</si>
  <si>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</si>
  <si>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</si>
  <si>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</si>
  <si>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</si>
  <si>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</si>
  <si>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</si>
  <si>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</si>
  <si>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</si>
  <si>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</si>
  <si>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</si>
  <si>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</si>
  <si>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</si>
  <si>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</si>
  <si>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</si>
  <si>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</si>
  <si>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</si>
  <si>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</si>
  <si>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</si>
  <si>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</si>
  <si>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</si>
  <si>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</si>
  <si>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</si>
  <si>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</si>
  <si>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</si>
  <si>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</si>
  <si>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</si>
  <si>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</si>
  <si>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</si>
  <si>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</si>
  <si>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</si>
  <si>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</si>
  <si>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</si>
  <si>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</si>
  <si>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</si>
  <si>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</si>
  <si>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</si>
  <si>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</si>
  <si>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</si>
  <si>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</si>
  <si>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</si>
  <si>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</si>
  <si>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</si>
  <si>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</si>
  <si>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</si>
  <si>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</si>
  <si>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</si>
  <si>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</si>
  <si>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</si>
  <si>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</si>
  <si>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</si>
  <si>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</si>
  <si>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</si>
  <si>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</si>
  <si>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</si>
  <si>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</si>
  <si>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</si>
  <si>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</si>
  <si>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</si>
  <si>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</si>
  <si>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</si>
  <si>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</si>
  <si>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</si>
  <si>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</si>
  <si>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</si>
  <si>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</si>
  <si>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</si>
  <si>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</si>
  <si>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</si>
  <si>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</si>
  <si>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</si>
  <si>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</si>
  <si>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</si>
  <si>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</si>
  <si>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</si>
  <si>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</si>
  <si>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</si>
  <si>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</si>
  <si>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</si>
  <si>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</si>
  <si>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</si>
  <si>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</si>
  <si>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</si>
  <si>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</si>
  <si>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</si>
  <si>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</si>
  <si>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</si>
  <si>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</si>
  <si>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</si>
  <si>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</si>
  <si>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</si>
  <si>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</si>
  <si>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</si>
  <si>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</si>
  <si>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</si>
  <si>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</si>
  <si>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</si>
  <si>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</si>
  <si>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</si>
  <si>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</si>
  <si>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</si>
  <si>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</si>
  <si>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</si>
  <si>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</si>
  <si>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</si>
  <si>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</si>
  <si>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</si>
  <si>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</si>
  <si>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</si>
  <si>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</si>
  <si>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</si>
  <si>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</si>
  <si>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</si>
  <si>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</si>
  <si>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</si>
  <si>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</si>
  <si>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</si>
  <si>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</si>
  <si>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</si>
  <si>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</si>
  <si>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</si>
  <si>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</si>
  <si>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</si>
  <si>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</si>
  <si>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</si>
  <si>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</si>
  <si>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</si>
  <si>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</si>
  <si>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</si>
  <si>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</si>
  <si>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</si>
  <si>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</si>
  <si>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</si>
  <si>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</si>
  <si>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</si>
  <si>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</si>
  <si>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</si>
  <si>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</si>
  <si>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</si>
  <si>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</si>
  <si>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</si>
  <si>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</si>
  <si>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</si>
  <si>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</si>
  <si>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</si>
  <si>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</si>
  <si>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</si>
  <si>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</si>
  <si>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</si>
  <si>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</si>
  <si>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</si>
  <si>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</si>
  <si>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</si>
  <si>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</si>
  <si>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</si>
  <si>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</si>
  <si>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</si>
  <si>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</si>
  <si>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</si>
  <si>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</si>
  <si>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</si>
  <si>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</si>
  <si>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</si>
  <si>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</si>
  <si>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</si>
  <si>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</si>
  <si>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</si>
  <si>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</si>
  <si>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</si>
  <si>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</si>
  <si>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</si>
  <si>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</si>
  <si>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</si>
  <si>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</si>
  <si>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</si>
  <si>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</si>
  <si>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</si>
  <si>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</si>
  <si>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</si>
  <si>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</si>
  <si>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</si>
  <si>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</si>
  <si>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</si>
  <si>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</si>
  <si>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</si>
  <si>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</si>
  <si>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</si>
  <si>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</si>
  <si>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</si>
  <si>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</si>
  <si>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</si>
  <si>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</si>
  <si>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</si>
  <si>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</si>
  <si>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</si>
  <si>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</si>
  <si>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</si>
  <si>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</si>
  <si>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</si>
  <si>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</si>
  <si>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</si>
  <si>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</si>
  <si>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</si>
  <si>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</si>
  <si>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</si>
  <si>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</si>
  <si>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</si>
  <si>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</si>
  <si>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</si>
  <si>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</si>
  <si>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</si>
  <si>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</si>
  <si>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</si>
  <si>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</si>
  <si>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</si>
  <si>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</si>
  <si>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</si>
  <si>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</si>
  <si>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</si>
  <si>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</si>
  <si>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</si>
  <si>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</si>
  <si>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</si>
  <si>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</si>
  <si>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</si>
  <si>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</si>
  <si>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</si>
  <si>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</si>
  <si>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</si>
  <si>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</si>
  <si>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</si>
  <si>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</si>
  <si>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</si>
  <si>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</si>
  <si>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</si>
  <si>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</si>
  <si>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</si>
  <si>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</si>
  <si>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</si>
  <si>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</si>
  <si>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</si>
  <si>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</si>
  <si>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</si>
  <si>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</si>
  <si>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</si>
  <si>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</si>
  <si>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</si>
  <si>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</si>
  <si>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</si>
  <si>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</si>
  <si>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</si>
  <si>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</si>
  <si>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</si>
  <si>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</si>
  <si>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</si>
  <si>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</si>
  <si>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</si>
  <si>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</si>
  <si>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</si>
  <si>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</si>
  <si>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</si>
  <si>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</si>
  <si>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</si>
  <si>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</si>
  <si>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</si>
  <si>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</si>
  <si>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</si>
  <si>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</si>
  <si>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</si>
  <si>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</si>
  <si>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</si>
  <si>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</si>
  <si>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</si>
  <si>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</si>
  <si>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</si>
  <si>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</si>
  <si>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</si>
  <si>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</si>
  <si>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</si>
  <si>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</si>
  <si>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</si>
  <si>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</si>
  <si>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</si>
  <si>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</si>
  <si>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</si>
  <si>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</si>
  <si>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</si>
  <si>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</si>
  <si>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</si>
  <si>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</si>
  <si>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</si>
  <si>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</si>
  <si>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</si>
  <si>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</si>
  <si>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</si>
  <si>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</si>
  <si>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</si>
  <si>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</si>
  <si>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</si>
  <si>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</si>
  <si>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</si>
  <si>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</si>
  <si>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</si>
  <si>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</si>
  <si>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</si>
  <si>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</si>
  <si>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</si>
  <si>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</si>
  <si>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</si>
  <si>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</si>
  <si>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</si>
  <si>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</si>
  <si>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</si>
  <si>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</si>
  <si>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</si>
  <si>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</si>
  <si>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</si>
  <si>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</si>
  <si>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</si>
  <si>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</si>
  <si>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</si>
  <si>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</si>
  <si>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</si>
  <si>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</si>
  <si>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</si>
  <si>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</si>
  <si>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</si>
  <si>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</si>
  <si>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</si>
  <si>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</si>
  <si>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</si>
  <si>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</si>
  <si>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</si>
  <si>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</si>
  <si>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</si>
  <si>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</si>
  <si>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</si>
  <si>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</si>
  <si>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</si>
  <si>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</si>
  <si>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</si>
  <si>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</si>
  <si>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</si>
  <si>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</si>
  <si>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</si>
  <si>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</si>
  <si>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</si>
  <si>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</si>
  <si>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</si>
  <si>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</si>
  <si>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</si>
  <si>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</si>
  <si>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</si>
  <si>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</si>
  <si>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</si>
  <si>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</si>
  <si>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</si>
  <si>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</si>
  <si>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</si>
  <si>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</si>
  <si>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</si>
  <si>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</si>
  <si>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</si>
  <si>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</si>
  <si>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</si>
  <si>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</si>
  <si>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</si>
  <si>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</si>
  <si>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</si>
  <si>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</si>
  <si>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</si>
  <si>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</si>
  <si>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</si>
  <si>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</si>
  <si>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</si>
  <si>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</si>
  <si>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</si>
  <si>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</si>
  <si>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</si>
  <si>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</si>
  <si>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</si>
  <si>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</si>
  <si>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</si>
  <si>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</si>
  <si>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</si>
  <si>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</si>
  <si>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</si>
  <si>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</si>
  <si>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</si>
  <si>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</si>
  <si>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</si>
  <si>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</si>
  <si>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</si>
  <si>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</si>
  <si>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</si>
  <si>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</si>
  <si>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</si>
  <si>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</si>
  <si>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</si>
  <si>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</si>
  <si>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</si>
  <si>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</si>
  <si>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</si>
  <si>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</si>
  <si>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</si>
  <si>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</si>
  <si>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</si>
  <si>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</si>
  <si>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</si>
  <si>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</si>
  <si>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</si>
  <si>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</si>
  <si>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</si>
  <si>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</si>
  <si>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</si>
  <si>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</si>
  <si>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</si>
  <si>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</si>
  <si>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</si>
  <si>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</si>
  <si>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</si>
  <si>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</si>
  <si>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</si>
  <si>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</si>
  <si>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</si>
  <si>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</si>
  <si>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</si>
  <si>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</si>
  <si>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</si>
  <si>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</si>
  <si>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</si>
  <si>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</si>
  <si>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</si>
  <si>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</si>
  <si>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</si>
  <si>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</si>
  <si>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</si>
  <si>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</si>
  <si>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</si>
  <si>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</si>
  <si>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</si>
  <si>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</si>
  <si>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</si>
  <si>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</si>
  <si>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</si>
  <si>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</si>
  <si>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</si>
  <si>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</si>
  <si>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</si>
  <si>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</si>
  <si>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</si>
  <si>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</si>
  <si>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</si>
  <si>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</si>
  <si>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</si>
  <si>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</si>
  <si>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</si>
  <si>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</si>
  <si>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</si>
  <si>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</si>
  <si>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</si>
  <si>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</si>
  <si>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</si>
  <si>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</si>
  <si>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</si>
  <si>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</si>
  <si>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</si>
  <si>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</si>
  <si>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</si>
  <si>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</si>
  <si>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</si>
  <si>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</si>
  <si>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</si>
  <si>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</si>
  <si>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</si>
  <si>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</si>
  <si>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</si>
  <si>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</si>
  <si>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</si>
  <si>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</si>
  <si>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</si>
  <si>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</si>
  <si>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</si>
  <si>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</si>
  <si>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</si>
  <si>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</si>
  <si>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</si>
  <si>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</si>
  <si>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</si>
  <si>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</si>
  <si>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</si>
  <si>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</si>
  <si>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</si>
  <si>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</si>
  <si>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</si>
  <si>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</si>
  <si>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</si>
  <si>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</si>
  <si>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</si>
  <si>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</si>
  <si>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</si>
  <si>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</si>
  <si>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</si>
  <si>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</si>
  <si>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</si>
  <si>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</si>
  <si>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</si>
  <si>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</si>
  <si>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</si>
  <si>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</si>
  <si>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</si>
  <si>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</si>
  <si>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</si>
  <si>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</si>
  <si>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</si>
  <si>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</si>
  <si>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</si>
  <si>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</si>
  <si>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</si>
  <si>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</si>
  <si>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</si>
  <si>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</si>
  <si>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</si>
  <si>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</si>
  <si>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</si>
  <si>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</si>
  <si>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</si>
  <si>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</si>
  <si>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</si>
  <si>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</si>
  <si>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</si>
  <si>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</si>
  <si>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</si>
  <si>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</si>
  <si>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</si>
  <si>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</si>
  <si>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</si>
  <si>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</si>
  <si>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</si>
  <si>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</si>
  <si>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</si>
  <si>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</si>
  <si>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</si>
  <si>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</si>
  <si>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</si>
  <si>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</si>
  <si>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</si>
  <si>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</si>
  <si>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</si>
  <si>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</si>
  <si>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</si>
  <si>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</si>
  <si>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</si>
  <si>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</si>
  <si>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</si>
  <si>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</si>
  <si>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</si>
  <si>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</si>
  <si>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</si>
  <si>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</si>
  <si>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</si>
  <si>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</si>
  <si>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</si>
  <si>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</si>
  <si>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</si>
  <si>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</si>
  <si>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</si>
  <si>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</si>
  <si>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</si>
  <si>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</si>
  <si>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</si>
  <si>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</si>
  <si>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</si>
  <si>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</si>
  <si>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</si>
  <si>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</si>
  <si>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</si>
  <si>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</si>
  <si>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</si>
  <si>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</si>
  <si>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</si>
  <si>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</si>
  <si>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</si>
  <si>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</si>
  <si>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</si>
  <si>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</si>
  <si>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</si>
  <si>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</si>
  <si>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</si>
  <si>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</si>
  <si>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</si>
  <si>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</si>
  <si>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</si>
  <si>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</si>
  <si>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</si>
  <si>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</si>
  <si>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</si>
  <si>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</si>
  <si>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</si>
  <si>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</si>
  <si>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</si>
  <si>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</si>
  <si>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</si>
  <si>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</si>
  <si>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</si>
  <si>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</si>
  <si>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</si>
  <si>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</si>
  <si>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</si>
  <si>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</si>
  <si>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</si>
  <si>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</si>
  <si>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</si>
  <si>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</si>
  <si>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</si>
  <si>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</si>
  <si>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</si>
  <si>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</si>
  <si>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</si>
  <si>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</si>
  <si>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</si>
  <si>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</si>
  <si>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</si>
  <si>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</si>
  <si>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</si>
  <si>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</si>
  <si>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</si>
  <si>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</si>
  <si>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</si>
  <si>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</si>
  <si>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</si>
  <si>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</si>
  <si>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</si>
  <si>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</si>
  <si>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</si>
  <si>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</si>
  <si>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</si>
  <si>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</si>
  <si>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</si>
  <si>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</si>
  <si>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</si>
  <si>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</si>
  <si>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</si>
  <si>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</si>
  <si>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</si>
  <si>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</si>
  <si>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</si>
  <si>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</si>
  <si>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</si>
  <si>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</si>
  <si>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</si>
  <si>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</si>
  <si>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</si>
  <si>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</si>
  <si>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</si>
  <si>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</si>
  <si>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</si>
  <si>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</si>
  <si>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</si>
  <si>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</si>
  <si>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</si>
  <si>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</si>
  <si>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</si>
  <si>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</si>
  <si>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</si>
  <si>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</si>
  <si>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</si>
  <si>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</si>
  <si>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</si>
  <si>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</si>
  <si>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</si>
  <si>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</si>
  <si>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</si>
  <si>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</si>
  <si>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</si>
  <si>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</si>
  <si>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</si>
  <si>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</si>
  <si>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</si>
  <si>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</si>
  <si>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</si>
  <si>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</si>
  <si>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</si>
  <si>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</si>
  <si>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</si>
  <si>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</si>
  <si>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</si>
  <si>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</si>
  <si>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</si>
  <si>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</si>
  <si>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</si>
  <si>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</si>
  <si>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</si>
  <si>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</si>
  <si>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</si>
  <si>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</si>
  <si>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</si>
  <si>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</si>
  <si>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</si>
  <si>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</si>
  <si>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</si>
  <si>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</si>
  <si>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</si>
  <si>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</si>
  <si>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</si>
  <si>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</si>
  <si>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</si>
  <si>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</si>
  <si>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</si>
  <si>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</si>
  <si>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</si>
  <si>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</si>
  <si>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</si>
  <si>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</si>
  <si>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</si>
  <si>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</si>
  <si>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</si>
  <si>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</si>
  <si>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</si>
  <si>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</si>
  <si>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</si>
  <si>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</si>
  <si>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</si>
  <si>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</si>
  <si>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</si>
  <si>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</si>
  <si>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</si>
  <si>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</si>
  <si>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</si>
  <si>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</si>
  <si>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</si>
  <si>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</si>
  <si>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</si>
  <si>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</si>
  <si>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</si>
  <si>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</si>
  <si>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</si>
  <si>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</si>
  <si>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</si>
  <si>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</si>
  <si>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</si>
  <si>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</si>
  <si>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</si>
  <si>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</si>
  <si>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</si>
  <si>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</si>
  <si>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</si>
  <si>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</si>
  <si>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</si>
  <si>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</si>
  <si>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</si>
  <si>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</si>
  <si>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</si>
  <si>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</si>
  <si>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</si>
  <si>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</si>
  <si>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</si>
  <si>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</si>
  <si>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</si>
  <si>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</si>
  <si>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</si>
  <si>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</si>
  <si>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</si>
  <si>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</si>
  <si>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</si>
  <si>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</si>
  <si>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</si>
  <si>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</si>
  <si>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</si>
  <si>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</si>
  <si>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</si>
  <si>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</si>
  <si>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</si>
  <si>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</si>
  <si>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</si>
  <si>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</si>
  <si>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</si>
  <si>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</si>
  <si>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</si>
  <si>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</si>
  <si>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</si>
  <si>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</si>
  <si>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</si>
  <si>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</si>
  <si>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</si>
  <si>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</si>
  <si>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</si>
  <si>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</si>
  <si>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</si>
  <si>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</si>
  <si>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</si>
  <si>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</si>
  <si>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</si>
  <si>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</si>
  <si>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</si>
  <si>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</si>
  <si>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</si>
  <si>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</si>
  <si>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</si>
  <si>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</si>
  <si>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</si>
  <si>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</si>
  <si>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</si>
  <si>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</si>
  <si>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</si>
  <si>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</si>
  <si>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</si>
  <si>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</si>
  <si>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</si>
  <si>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</si>
  <si>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</si>
  <si>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</si>
  <si>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</si>
  <si>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</si>
  <si>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</si>
  <si>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</si>
  <si>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</si>
  <si>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</si>
  <si>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</si>
  <si>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</si>
  <si>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</si>
  <si>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</si>
  <si>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</si>
  <si>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</si>
  <si>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</si>
  <si>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</si>
  <si>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</si>
  <si>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</si>
  <si>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</si>
  <si>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</si>
  <si>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</si>
  <si>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</si>
  <si>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</si>
  <si>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</si>
  <si>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</si>
  <si>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</si>
  <si>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</si>
  <si>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</si>
  <si>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</si>
  <si>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</si>
  <si>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</si>
  <si>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</si>
  <si>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</si>
  <si>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</si>
  <si>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</si>
  <si>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</si>
  <si>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</si>
  <si>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</si>
  <si>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</si>
  <si>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</si>
  <si>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</si>
  <si>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</si>
  <si>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</si>
  <si>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</si>
  <si>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</si>
  <si>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</si>
  <si>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</si>
  <si>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</si>
  <si>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</si>
  <si>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</si>
  <si>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</si>
  <si>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</si>
  <si>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</si>
  <si>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</si>
  <si>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</si>
  <si>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</si>
  <si>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</si>
  <si>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</si>
  <si>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</si>
  <si>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</si>
  <si>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</si>
  <si>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</si>
  <si>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</si>
  <si>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</si>
  <si>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</si>
  <si>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</si>
  <si>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</si>
  <si>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</si>
  <si>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</si>
  <si>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</si>
  <si>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</si>
  <si>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</si>
  <si>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</si>
  <si>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</si>
  <si>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</si>
  <si>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</si>
  <si>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</si>
  <si>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</si>
  <si>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</si>
  <si>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</si>
  <si>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</si>
  <si>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</si>
  <si>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</si>
  <si>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</si>
  <si>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</si>
  <si>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</si>
  <si>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</si>
  <si>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</si>
  <si>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</si>
  <si>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</si>
  <si>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</si>
  <si>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</si>
  <si>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</si>
  <si>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</si>
  <si>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</si>
  <si>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</si>
  <si>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</si>
  <si>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</si>
  <si>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</si>
  <si>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</si>
  <si>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</si>
  <si>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</si>
  <si>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</si>
  <si>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</si>
  <si>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</si>
  <si>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</si>
  <si>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</si>
  <si>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</si>
  <si>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</si>
  <si>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</si>
  <si>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</si>
  <si>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</si>
  <si>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</si>
  <si>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</si>
  <si>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</si>
  <si>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</si>
  <si>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</si>
  <si>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</si>
  <si>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</si>
  <si>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</si>
  <si>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</si>
  <si>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</si>
  <si>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</si>
  <si>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</si>
  <si>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</si>
  <si>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</si>
  <si>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</si>
  <si>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</si>
  <si>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</si>
  <si>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</si>
  <si>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</si>
  <si>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</si>
  <si>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</si>
  <si>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</si>
  <si>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</si>
  <si>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</si>
  <si>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</si>
  <si>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</si>
  <si>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</si>
  <si>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</si>
  <si>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</si>
  <si>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</si>
  <si>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</si>
  <si>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</si>
  <si>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</si>
  <si>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</si>
  <si>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</si>
  <si>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</si>
  <si>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</si>
  <si>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</si>
  <si>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</si>
  <si>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</si>
  <si>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</si>
  <si>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</si>
  <si>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</si>
  <si>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</si>
  <si>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</si>
  <si>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</si>
  <si>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</si>
  <si>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</si>
  <si>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</si>
  <si>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</si>
  <si>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</si>
  <si>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</si>
  <si>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</si>
  <si>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</si>
  <si>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</si>
  <si>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</si>
  <si>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</si>
  <si>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</si>
  <si>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</si>
  <si>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</si>
  <si>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</si>
  <si>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</si>
  <si>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</si>
  <si>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</si>
  <si>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</si>
  <si>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</si>
  <si>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</si>
  <si>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</si>
  <si>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</si>
  <si>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</si>
  <si>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</si>
  <si>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</si>
  <si>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</si>
  <si>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</si>
  <si>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</si>
  <si>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</si>
  <si>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</si>
  <si>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</si>
  <si>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</si>
  <si>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</si>
  <si>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</si>
  <si>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</si>
  <si>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</si>
  <si>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</si>
  <si>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</si>
  <si>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</si>
  <si>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</si>
  <si>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</si>
  <si>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</si>
  <si>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</si>
  <si>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</si>
  <si>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</si>
  <si>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</si>
  <si>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</si>
  <si>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</si>
  <si>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</si>
  <si>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</si>
  <si>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</si>
  <si>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</si>
  <si>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</si>
  <si>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</si>
  <si>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</si>
  <si>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</si>
  <si>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</si>
  <si>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</si>
  <si>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</si>
  <si>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</si>
  <si>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</si>
  <si>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</si>
  <si>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</si>
  <si>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</si>
  <si>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</si>
  <si>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</si>
  <si>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</si>
  <si>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</si>
  <si>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</si>
  <si>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</si>
  <si>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</si>
  <si>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</si>
  <si>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</si>
  <si>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</si>
  <si>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</si>
  <si>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</si>
  <si>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</si>
  <si>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</si>
  <si>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</si>
  <si>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</si>
  <si>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</si>
  <si>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</si>
  <si>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</si>
  <si>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</si>
  <si>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</si>
  <si>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</si>
  <si>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</si>
  <si>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</si>
  <si>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</si>
  <si>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</si>
  <si>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</si>
  <si>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</si>
  <si>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</si>
  <si>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</si>
  <si>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</si>
  <si>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</si>
  <si>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</si>
  <si>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</si>
  <si>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</si>
  <si>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</si>
  <si>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</si>
  <si>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</si>
  <si>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</si>
  <si>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</si>
  <si>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</si>
  <si>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</si>
  <si>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</si>
  <si>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</si>
  <si>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</si>
  <si>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</si>
  <si>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</si>
  <si>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</si>
  <si>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</si>
  <si>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</si>
  <si>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</si>
  <si>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</si>
  <si>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</si>
  <si>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</si>
  <si>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</si>
  <si>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</si>
  <si>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</si>
  <si>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</si>
  <si>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</si>
  <si>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</si>
  <si>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</si>
  <si>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</si>
  <si>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</si>
  <si>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</si>
  <si>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</si>
  <si>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</si>
  <si>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</si>
  <si>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</si>
  <si>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</si>
  <si>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</si>
  <si>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</si>
  <si>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</si>
  <si>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</si>
  <si>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</si>
  <si>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</si>
  <si>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</si>
  <si>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</si>
  <si>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</si>
  <si>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</si>
  <si>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</si>
  <si>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</si>
  <si>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</si>
  <si>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</si>
  <si>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</si>
  <si>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</si>
  <si>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</si>
  <si>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</si>
  <si>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</si>
  <si>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</si>
  <si>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</si>
  <si>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</si>
  <si>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</si>
  <si>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</si>
  <si>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</si>
  <si>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</si>
  <si>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</si>
  <si>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</si>
  <si>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</si>
  <si>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</si>
  <si>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</si>
  <si>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</si>
  <si>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</si>
  <si>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</si>
  <si>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</si>
  <si>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</si>
  <si>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</si>
  <si>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</si>
  <si>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</si>
  <si>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</si>
  <si>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</si>
  <si>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</si>
  <si>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</si>
  <si>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</si>
  <si>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</si>
  <si>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</si>
  <si>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</si>
  <si>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</si>
  <si>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</si>
  <si>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</si>
  <si>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</si>
  <si>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</si>
  <si>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</si>
  <si>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</si>
  <si>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</si>
  <si>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</si>
  <si>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</si>
  <si>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</si>
  <si>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</si>
  <si>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</si>
  <si>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</si>
  <si>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</si>
  <si>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</si>
  <si>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</si>
  <si>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</si>
  <si>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</si>
  <si>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</si>
  <si>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</si>
  <si>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</si>
  <si>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</si>
  <si>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</si>
  <si>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</si>
  <si>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</si>
  <si>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</si>
  <si>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</si>
  <si>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</si>
  <si>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</si>
  <si>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</si>
  <si>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</si>
  <si>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</si>
  <si>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</si>
  <si>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</si>
  <si>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</si>
  <si>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</si>
  <si>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</si>
  <si>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</si>
  <si>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</si>
  <si>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</si>
  <si>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</si>
  <si>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</si>
  <si>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</si>
  <si>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</si>
  <si>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</si>
  <si>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</si>
  <si>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</si>
  <si>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</si>
  <si>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</si>
  <si>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</si>
  <si>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</si>
  <si>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</si>
  <si>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</si>
  <si>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</si>
  <si>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</si>
  <si>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</si>
  <si>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</si>
  <si>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</si>
  <si>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</si>
  <si>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</si>
  <si>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</si>
  <si>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</si>
  <si>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</si>
  <si>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</si>
  <si>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</si>
  <si>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</si>
  <si>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</si>
  <si>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</si>
  <si>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</si>
  <si>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</si>
  <si>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</si>
  <si>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</si>
  <si>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</si>
  <si>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</si>
  <si>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</si>
  <si>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</si>
  <si>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</si>
  <si>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</si>
  <si>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</si>
  <si>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</si>
  <si>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</si>
  <si>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</si>
  <si>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</si>
  <si>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</si>
  <si>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</si>
  <si>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</si>
  <si>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</si>
  <si>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</si>
  <si>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</si>
  <si>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</si>
  <si>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</si>
  <si>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</si>
  <si>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</si>
  <si>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</si>
  <si>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</si>
  <si>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</si>
  <si>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</si>
  <si>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</si>
  <si>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</si>
  <si>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</si>
  <si>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</si>
  <si>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</si>
  <si>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</si>
  <si>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</si>
  <si>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</si>
  <si>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</si>
  <si>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</si>
  <si>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</si>
  <si>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</si>
  <si>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</si>
  <si>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</si>
  <si>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</si>
  <si>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</si>
  <si>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</si>
  <si>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</si>
  <si>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</si>
  <si>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</si>
  <si>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</si>
  <si>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</si>
  <si>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</si>
  <si>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</si>
  <si>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</si>
  <si>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</si>
  <si>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</si>
  <si>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</si>
  <si>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</si>
  <si>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</si>
  <si>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</si>
  <si>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</si>
  <si>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</si>
  <si>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</si>
  <si>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</si>
  <si>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</si>
  <si>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</si>
  <si>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</si>
  <si>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</si>
  <si>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</si>
  <si>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</si>
  <si>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</si>
  <si>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</si>
  <si>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</si>
  <si>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</si>
  <si>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</si>
  <si>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</si>
  <si>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</si>
  <si>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</si>
  <si>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</si>
  <si>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</si>
  <si>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</si>
  <si>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</si>
  <si>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</si>
  <si>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</si>
  <si>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</si>
  <si>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</si>
  <si>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</si>
  <si>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</si>
  <si>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</si>
  <si>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</si>
  <si>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</si>
  <si>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</si>
  <si>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</si>
  <si>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</si>
  <si>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</si>
  <si>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</si>
  <si>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</si>
  <si>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</si>
  <si>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</si>
  <si>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</si>
  <si>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</si>
  <si>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</si>
  <si>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</si>
  <si>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</si>
  <si>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</si>
  <si>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</si>
  <si>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</si>
  <si>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</si>
  <si>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</si>
  <si>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</si>
  <si>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</si>
  <si>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</si>
  <si>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</si>
  <si>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</si>
  <si>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</si>
  <si>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</si>
  <si>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</si>
  <si>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</si>
  <si>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</si>
  <si>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</si>
  <si>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</si>
  <si>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</si>
  <si>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</si>
  <si>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</si>
  <si>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</si>
  <si>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</si>
  <si>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</si>
  <si>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</si>
  <si>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</si>
  <si>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</si>
  <si>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</si>
  <si>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</si>
  <si>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</si>
  <si>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</si>
  <si>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</si>
  <si>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</si>
  <si>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</si>
  <si>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</si>
  <si>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</si>
  <si>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</si>
  <si>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</si>
  <si>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</si>
  <si>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</si>
  <si>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</si>
  <si>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</si>
  <si>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</si>
  <si>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</si>
  <si>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</si>
  <si>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</si>
  <si>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</si>
  <si>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</si>
  <si>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</si>
  <si>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</si>
  <si>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</si>
  <si>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</si>
  <si>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</si>
  <si>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</si>
  <si>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</si>
  <si>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</si>
  <si>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</si>
  <si>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</si>
  <si>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</si>
  <si>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</si>
  <si>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</si>
  <si>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</si>
  <si>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</si>
  <si>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</si>
  <si>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</si>
  <si>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</si>
  <si>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</si>
  <si>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</si>
  <si>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</si>
  <si>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</si>
  <si>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</si>
  <si>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</si>
  <si>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</si>
  <si>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</si>
  <si>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</si>
  <si>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</si>
  <si>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</si>
  <si>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</si>
  <si>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</si>
  <si>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</si>
  <si>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</si>
  <si>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</si>
  <si>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</si>
  <si>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</si>
  <si>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</si>
  <si>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</si>
  <si>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</si>
  <si>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</si>
  <si>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</si>
  <si>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</si>
  <si>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</si>
  <si>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</si>
  <si>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</si>
  <si>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</si>
  <si>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</si>
  <si>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</si>
  <si>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</si>
  <si>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</si>
  <si>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</si>
  <si>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</si>
  <si>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</si>
  <si>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</si>
  <si>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</si>
  <si>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</si>
  <si>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</si>
  <si>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</si>
  <si>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</si>
  <si>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</si>
  <si>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</si>
  <si>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</si>
  <si>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</si>
  <si>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</si>
  <si>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</si>
  <si>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</si>
  <si>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</si>
  <si>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</si>
  <si>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</si>
  <si>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</si>
  <si>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</si>
  <si>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</si>
  <si>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</si>
  <si>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</si>
  <si>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</si>
  <si>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</si>
  <si>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</si>
  <si>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</si>
  <si>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</si>
  <si>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</si>
  <si>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</si>
  <si>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</si>
  <si>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</si>
  <si>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</si>
  <si>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</si>
  <si>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</si>
  <si>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</si>
  <si>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</si>
  <si>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</si>
  <si>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</si>
  <si>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</si>
  <si>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</si>
  <si>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</si>
  <si>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</si>
  <si>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</si>
  <si>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</si>
  <si>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</si>
  <si>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</si>
  <si>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</si>
  <si>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</si>
  <si>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</si>
  <si>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</si>
  <si>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</si>
  <si>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</si>
  <si>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</si>
  <si>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</si>
  <si>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</si>
  <si>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</si>
  <si>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</si>
  <si>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</si>
  <si>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</si>
  <si>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</si>
  <si>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</si>
  <si>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</si>
  <si>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</si>
  <si>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</si>
  <si>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</si>
  <si>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</si>
  <si>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</si>
  <si>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</si>
  <si>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</si>
  <si>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</si>
  <si>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</si>
  <si>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</si>
  <si>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</si>
  <si>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</si>
  <si>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</si>
  <si>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</si>
  <si>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</si>
  <si>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</si>
  <si>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</si>
  <si>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</si>
  <si>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</si>
  <si>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</si>
  <si>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</si>
  <si>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</si>
  <si>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</si>
  <si>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</si>
  <si>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</si>
  <si>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</si>
  <si>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</si>
  <si>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</si>
  <si>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</si>
  <si>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</si>
  <si>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</si>
  <si>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</si>
  <si>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</si>
  <si>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</si>
  <si>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</si>
  <si>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</si>
  <si>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</si>
  <si>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</si>
  <si>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</si>
  <si>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</si>
  <si>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</si>
  <si>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</si>
  <si>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</si>
  <si>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</si>
  <si>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</si>
  <si>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</si>
  <si>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</si>
  <si>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</si>
  <si>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</si>
  <si>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</si>
  <si>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</si>
  <si>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</si>
  <si>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</si>
  <si>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</si>
  <si>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</si>
  <si>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</si>
  <si>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</si>
  <si>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</si>
  <si>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</si>
  <si>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</si>
  <si>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</si>
  <si>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</si>
  <si>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</si>
  <si>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</si>
  <si>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</si>
  <si>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</si>
  <si>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</si>
  <si>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</si>
  <si>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</si>
  <si>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</si>
  <si>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</si>
  <si>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</si>
  <si>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</si>
  <si>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</si>
  <si>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</si>
  <si>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</si>
  <si>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</si>
  <si>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</si>
  <si>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</si>
  <si>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</si>
  <si>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</si>
  <si>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</si>
  <si>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</si>
  <si>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</si>
  <si>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</si>
  <si>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</si>
  <si>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</si>
  <si>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</si>
  <si>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</si>
  <si>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</si>
  <si>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</si>
  <si>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</si>
  <si>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</si>
  <si>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</si>
  <si>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</si>
  <si>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</si>
  <si>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</si>
  <si>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</si>
  <si>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</si>
  <si>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</si>
  <si>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</si>
  <si>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</si>
  <si>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</si>
  <si>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</si>
  <si>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</si>
  <si>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</si>
  <si>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</si>
  <si>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</si>
  <si>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</si>
  <si>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</si>
  <si>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</si>
  <si>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</si>
  <si>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</si>
  <si>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</si>
  <si>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</si>
  <si>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</si>
  <si>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</si>
  <si>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</si>
  <si>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</si>
  <si>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</si>
  <si>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</si>
  <si>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</si>
  <si>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</si>
  <si>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</si>
  <si>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</si>
  <si>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</si>
  <si>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</si>
  <si>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</si>
  <si>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</si>
  <si>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</si>
  <si>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</si>
  <si>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</si>
  <si>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</si>
  <si>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</si>
  <si>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</si>
  <si>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</si>
  <si>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</si>
  <si>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</si>
  <si>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</si>
  <si>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</si>
  <si>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</si>
  <si>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</si>
  <si>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</si>
  <si>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</si>
  <si>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</si>
  <si>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</si>
  <si>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</si>
  <si>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</si>
  <si>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</si>
  <si>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</si>
  <si>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</si>
  <si>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</si>
  <si>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</si>
  <si>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</si>
  <si>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</si>
  <si>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</si>
  <si>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</si>
  <si>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</si>
  <si>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</si>
  <si>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</si>
  <si>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</si>
  <si>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</si>
  <si>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</si>
  <si>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</si>
  <si>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</si>
  <si>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</si>
  <si>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</si>
  <si>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</si>
  <si>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</si>
  <si>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</si>
  <si>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</si>
  <si>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</si>
  <si>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</si>
  <si>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</si>
  <si>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</si>
  <si>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</si>
  <si>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</si>
  <si>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</si>
  <si>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</si>
  <si>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</si>
  <si>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</si>
  <si>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</si>
  <si>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</si>
  <si>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</si>
  <si>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</si>
  <si>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</si>
  <si>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</si>
  <si>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</si>
  <si>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</si>
  <si>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</si>
  <si>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</si>
  <si>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</si>
  <si>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</si>
  <si>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</si>
  <si>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</si>
  <si>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</si>
  <si>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</si>
  <si>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</si>
  <si>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</si>
  <si>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</si>
  <si>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</si>
  <si>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</si>
  <si>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</si>
  <si>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</si>
  <si>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</si>
  <si>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</si>
  <si>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</si>
  <si>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</si>
  <si>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</si>
  <si>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</si>
  <si>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</si>
  <si>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</si>
  <si>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</si>
  <si>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</si>
  <si>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</si>
  <si>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</si>
  <si>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</si>
  <si>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</si>
  <si>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</si>
  <si>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</si>
  <si>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</si>
  <si>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</si>
  <si>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</si>
  <si>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</si>
  <si>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</si>
  <si>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</si>
  <si>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</si>
  <si>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</si>
  <si>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</si>
  <si>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</si>
  <si>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</si>
  <si>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</si>
  <si>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</si>
  <si>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</si>
  <si>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</si>
  <si>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</si>
  <si>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</si>
  <si>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</si>
  <si>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</si>
  <si>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</si>
  <si>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</si>
  <si>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</si>
  <si>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</si>
  <si>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</si>
  <si>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</si>
  <si>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</si>
  <si>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</si>
  <si>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</si>
  <si>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</si>
  <si>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</si>
  <si>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</si>
  <si>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</si>
  <si>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</si>
  <si>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</si>
  <si>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</si>
  <si>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</si>
  <si>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</si>
  <si>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</si>
  <si>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</si>
  <si>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</si>
  <si>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</si>
  <si>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</si>
  <si>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</si>
  <si>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</si>
  <si>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</si>
  <si>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</si>
  <si>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</si>
  <si>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</si>
  <si>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</si>
  <si>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</si>
  <si>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</si>
  <si>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</si>
  <si>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</si>
  <si>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</si>
  <si>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</si>
  <si>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</si>
  <si>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</si>
  <si>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</si>
  <si>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</si>
  <si>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</si>
  <si>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</si>
  <si>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</si>
  <si>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</si>
  <si>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</si>
  <si>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</si>
  <si>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</si>
  <si>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</si>
  <si>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</si>
  <si>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</si>
  <si>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</si>
  <si>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</si>
  <si>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</si>
  <si>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</si>
  <si>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</si>
  <si>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</si>
  <si>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</si>
  <si>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</si>
  <si>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</si>
  <si>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</si>
  <si>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</si>
  <si>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</si>
  <si>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</si>
  <si>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</si>
  <si>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</si>
  <si>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</si>
  <si>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</si>
  <si>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</si>
  <si>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</si>
  <si>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</si>
  <si>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</si>
  <si>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</si>
  <si>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</si>
  <si>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</si>
  <si>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</si>
  <si>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</si>
  <si>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</si>
  <si>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</si>
  <si>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</si>
  <si>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</si>
  <si>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</si>
  <si>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</si>
  <si>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</si>
  <si>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</si>
  <si>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</si>
  <si>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</si>
  <si>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</si>
  <si>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</si>
  <si>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</si>
  <si>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</si>
  <si>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</si>
  <si>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</si>
  <si>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</si>
  <si>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</si>
  <si>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</si>
  <si>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</si>
  <si>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</si>
  <si>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</si>
  <si>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</si>
  <si>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</si>
  <si>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</si>
  <si>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</si>
  <si>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</si>
  <si>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</si>
  <si>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</si>
  <si>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</si>
  <si>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</si>
  <si>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</si>
  <si>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</si>
  <si>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</si>
  <si>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</si>
  <si>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</si>
  <si>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</si>
  <si>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</si>
  <si>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</si>
  <si>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</si>
  <si>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</si>
  <si>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</si>
  <si>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</si>
  <si>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</si>
  <si>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</si>
  <si>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</si>
  <si>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</si>
  <si>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</si>
  <si>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</si>
  <si>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</si>
  <si>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</si>
  <si>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</si>
  <si>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</si>
  <si>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</si>
  <si>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</si>
  <si>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</si>
  <si>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</si>
  <si>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</si>
  <si>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</si>
  <si>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</si>
  <si>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</si>
  <si>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</si>
  <si>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</si>
  <si>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</si>
  <si>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</si>
  <si>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</si>
  <si>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</si>
  <si>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</si>
  <si>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</si>
  <si>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</si>
  <si>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</si>
  <si>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</si>
  <si>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</si>
  <si>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</si>
  <si>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</si>
  <si>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</si>
  <si>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</si>
  <si>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</si>
  <si>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</si>
  <si>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</si>
  <si>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</si>
  <si>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</si>
  <si>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</si>
  <si>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</si>
  <si>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</si>
  <si>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</si>
  <si>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</si>
  <si>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</si>
  <si>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</si>
  <si>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</si>
  <si>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</si>
  <si>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</si>
  <si>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</si>
  <si>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</si>
  <si>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</si>
  <si>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</si>
  <si>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</si>
  <si>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</si>
  <si>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</si>
  <si>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</si>
  <si>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</si>
  <si>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</si>
  <si>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</si>
  <si>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</si>
  <si>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</si>
  <si>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</si>
  <si>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</si>
  <si>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</si>
  <si>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</si>
  <si>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</si>
  <si>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</si>
  <si>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</si>
  <si>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</si>
  <si>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</si>
  <si>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</si>
  <si>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</si>
  <si>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</si>
  <si>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</si>
  <si>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</si>
  <si>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</si>
  <si>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</si>
  <si>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</si>
  <si>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</si>
  <si>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</si>
  <si>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</si>
  <si>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</si>
  <si>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</si>
  <si>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</si>
  <si>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</si>
  <si>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</si>
  <si>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</si>
  <si>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</si>
  <si>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</si>
  <si>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</si>
  <si>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</si>
  <si>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</si>
  <si>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</si>
  <si>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</si>
  <si>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</si>
  <si>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</si>
  <si>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</si>
  <si>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</si>
  <si>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</si>
  <si>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</si>
  <si>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</si>
  <si>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</si>
  <si>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</si>
  <si>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</si>
  <si>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</si>
  <si>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</si>
  <si>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</si>
  <si>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</si>
  <si>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</si>
  <si>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</si>
  <si>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</si>
  <si>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</si>
  <si>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</si>
  <si>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</si>
  <si>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</si>
  <si>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</si>
  <si>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</si>
  <si>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</si>
  <si>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</si>
  <si>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</si>
  <si>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</si>
  <si>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</si>
  <si>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</si>
  <si>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</si>
  <si>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</si>
  <si>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</si>
  <si>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</si>
  <si>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</si>
  <si>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</si>
  <si>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</si>
  <si>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</si>
  <si>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</si>
  <si>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</si>
  <si>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</si>
  <si>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</si>
  <si>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</si>
  <si>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</si>
  <si>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</si>
  <si>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</si>
  <si>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</si>
  <si>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</si>
  <si>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</si>
  <si>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</si>
  <si>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</si>
  <si>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</si>
  <si>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</si>
  <si>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</si>
  <si>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</si>
  <si>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</si>
  <si>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</si>
  <si>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</si>
  <si>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</si>
  <si>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</si>
  <si>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</si>
  <si>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</si>
  <si>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</si>
  <si>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</si>
  <si>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</si>
  <si>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</si>
  <si>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</si>
  <si>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</si>
  <si>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</si>
  <si>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</si>
  <si>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</si>
  <si>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</si>
  <si>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</si>
  <si>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</si>
  <si>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</si>
  <si>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</si>
  <si>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</si>
  <si>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</si>
  <si>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</si>
  <si>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</si>
  <si>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</si>
  <si>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</si>
  <si>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</si>
  <si>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</si>
  <si>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</si>
  <si>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</si>
  <si>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</si>
  <si>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</si>
  <si>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</si>
  <si>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</si>
  <si>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</si>
  <si>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</si>
  <si>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</si>
  <si>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</si>
  <si>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</si>
  <si>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</si>
  <si>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</si>
  <si>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</si>
  <si>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</si>
  <si>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</si>
  <si>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</si>
  <si>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</si>
  <si>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</si>
  <si>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</si>
  <si>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</si>
  <si>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</si>
  <si>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</si>
  <si>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</si>
  <si>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</si>
  <si>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</si>
  <si>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</si>
  <si>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</si>
  <si>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</si>
  <si>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</si>
  <si>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</si>
  <si>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</si>
  <si>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</si>
  <si>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</si>
  <si>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</si>
  <si>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</si>
  <si>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</si>
  <si>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</si>
  <si>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</si>
  <si>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</si>
  <si>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</si>
  <si>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</si>
  <si>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</si>
  <si>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</si>
  <si>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</si>
  <si>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</si>
  <si>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</si>
  <si>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</si>
  <si>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</si>
  <si>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</si>
  <si>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</si>
  <si>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</si>
  <si>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</si>
  <si>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</si>
  <si>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</si>
  <si>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</si>
  <si>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</si>
  <si>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</si>
  <si>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</si>
  <si>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</si>
  <si>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</si>
  <si>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</si>
  <si>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</si>
  <si>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</si>
  <si>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</si>
  <si>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</si>
  <si>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</si>
  <si>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</si>
  <si>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</si>
  <si>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</si>
  <si>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</si>
  <si>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</si>
  <si>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</si>
  <si>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</si>
  <si>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</si>
  <si>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</si>
  <si>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</si>
  <si>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</si>
  <si>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</si>
  <si>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</si>
  <si>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</si>
  <si>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</si>
  <si>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</si>
  <si>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</si>
  <si>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</si>
  <si>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</si>
  <si>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</si>
  <si>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</si>
  <si>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</si>
  <si>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</si>
  <si>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</si>
  <si>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</si>
  <si>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</si>
  <si>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</si>
  <si>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</si>
  <si>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</si>
  <si>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</si>
  <si>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</si>
  <si>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</si>
  <si>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</si>
  <si>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</si>
  <si>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</si>
  <si>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</si>
  <si>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</si>
  <si>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</si>
  <si>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</si>
  <si>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</si>
  <si>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</si>
  <si>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</si>
  <si>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</si>
  <si>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</si>
  <si>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</si>
  <si>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</si>
  <si>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</si>
  <si>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</si>
  <si>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</si>
  <si>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</si>
  <si>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</si>
  <si>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</si>
  <si>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</si>
  <si>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</si>
  <si>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</si>
  <si>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</si>
  <si>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</si>
  <si>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</si>
  <si>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</si>
  <si>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</si>
  <si>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</si>
  <si>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</si>
  <si>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</si>
  <si>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</si>
  <si>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</si>
  <si>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</si>
  <si>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</si>
  <si>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</si>
  <si>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</si>
  <si>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</si>
  <si>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</si>
  <si>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</si>
  <si>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</si>
  <si>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</si>
  <si>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</si>
  <si>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</si>
  <si>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</si>
  <si>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</si>
  <si>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</si>
  <si>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</si>
  <si>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</si>
  <si>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</si>
  <si>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</si>
  <si>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</si>
  <si>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</si>
  <si>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</si>
  <si>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</si>
  <si>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</si>
  <si>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</si>
  <si>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</si>
  <si>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</si>
  <si>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</si>
  <si>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</si>
  <si>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</si>
  <si>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</si>
  <si>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</si>
  <si>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</si>
  <si>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</si>
  <si>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</si>
  <si>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</si>
  <si>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</si>
  <si>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</si>
  <si>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</si>
  <si>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</si>
  <si>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</si>
  <si>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</si>
  <si>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</si>
  <si>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</si>
  <si>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</si>
  <si>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</si>
  <si>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</si>
  <si>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</si>
  <si>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</si>
  <si>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</si>
  <si>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</si>
  <si>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</si>
  <si>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</si>
  <si>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</si>
  <si>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</si>
  <si>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</si>
  <si>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</si>
  <si>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</si>
  <si>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</si>
  <si>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</si>
  <si>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</si>
  <si>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</si>
  <si>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</si>
  <si>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</si>
  <si>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</si>
  <si>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</si>
  <si>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</si>
  <si>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</si>
  <si>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</si>
  <si>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</si>
  <si>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</si>
  <si>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</si>
  <si>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</si>
  <si>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</si>
  <si>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</si>
  <si>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</si>
  <si>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</si>
  <si>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</si>
  <si>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</si>
  <si>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</si>
  <si>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</si>
  <si>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</si>
  <si>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</si>
  <si>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</si>
  <si>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</si>
  <si>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</si>
  <si>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</si>
  <si>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</si>
  <si>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</si>
  <si>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</si>
  <si>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</si>
  <si>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</si>
  <si>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</si>
  <si>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</si>
  <si>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</si>
  <si>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</si>
  <si>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</si>
  <si>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</si>
  <si>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</si>
  <si>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</si>
  <si>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</si>
  <si>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</si>
  <si>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</si>
  <si>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</si>
  <si>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</si>
  <si>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</si>
  <si>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</si>
  <si>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</si>
  <si>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</si>
  <si>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</si>
  <si>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</si>
  <si>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</si>
  <si>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</si>
  <si>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</si>
  <si>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</si>
  <si>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</si>
  <si>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</si>
  <si>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</si>
  <si>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</si>
  <si>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</si>
  <si>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</si>
  <si>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</si>
  <si>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</si>
  <si>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</si>
  <si>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</si>
  <si>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</si>
  <si>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</si>
  <si>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</si>
  <si>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</si>
  <si>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</si>
  <si>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</si>
  <si>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</si>
  <si>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</si>
  <si>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</si>
  <si>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</si>
  <si>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</si>
  <si>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</si>
  <si>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</si>
  <si>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</si>
  <si>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</si>
  <si>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</si>
  <si>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</si>
  <si>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</si>
  <si>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</si>
  <si>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</si>
  <si>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</si>
  <si>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</si>
  <si>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</si>
  <si>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</si>
  <si>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</si>
  <si>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</si>
  <si>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</si>
  <si>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</si>
  <si>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</si>
  <si>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</si>
  <si>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</si>
  <si>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</si>
  <si>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</si>
  <si>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</si>
  <si>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</si>
  <si>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</si>
  <si>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</si>
  <si>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</si>
  <si>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</si>
  <si>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</si>
  <si>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</si>
  <si>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</si>
  <si>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</si>
  <si>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</si>
  <si>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</si>
  <si>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</si>
  <si>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</si>
  <si>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</si>
  <si>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</si>
  <si>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</si>
  <si>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</si>
  <si>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</si>
  <si>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</si>
  <si>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</si>
  <si>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</si>
  <si>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</si>
  <si>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</si>
  <si>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</si>
  <si>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</si>
  <si>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</si>
  <si>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</si>
  <si>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</si>
  <si>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</si>
  <si>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</si>
  <si>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</si>
  <si>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</si>
  <si>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</si>
  <si>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</si>
  <si>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</si>
  <si>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</si>
  <si>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</si>
  <si>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</si>
  <si>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</si>
  <si>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</si>
  <si>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</si>
  <si>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</si>
  <si>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</si>
  <si>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</si>
  <si>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</si>
  <si>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</si>
  <si>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</si>
  <si>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</si>
  <si>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</si>
  <si>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</si>
  <si>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</si>
  <si>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</si>
  <si>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</si>
  <si>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</si>
  <si>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</si>
  <si>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</si>
  <si>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</si>
  <si>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</si>
  <si>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</si>
  <si>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</si>
  <si>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</si>
  <si>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</si>
  <si>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</si>
  <si>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</si>
  <si>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</si>
  <si>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</si>
  <si>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</si>
  <si>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</si>
  <si>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</si>
  <si>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</si>
  <si>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</si>
  <si>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</si>
  <si>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</si>
  <si>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</si>
  <si>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</si>
  <si>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</si>
  <si>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</si>
  <si>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</si>
  <si>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</si>
  <si>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</si>
  <si>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</si>
  <si>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</si>
  <si>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</si>
  <si>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</si>
  <si>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</si>
  <si>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</si>
  <si>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</si>
  <si>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</si>
  <si>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</si>
  <si>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</si>
  <si>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</si>
  <si>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</si>
  <si>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</si>
  <si>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</si>
  <si>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</si>
  <si>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</si>
  <si>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</si>
  <si>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</si>
  <si>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</si>
  <si>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</si>
  <si>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</si>
  <si>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</si>
  <si>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</si>
  <si>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</si>
  <si>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</si>
  <si>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</si>
  <si>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</si>
  <si>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</si>
  <si>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</si>
  <si>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</si>
  <si>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</si>
  <si>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</si>
  <si>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</si>
  <si>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</si>
  <si>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</si>
  <si>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</si>
  <si>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</si>
  <si>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</si>
  <si>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</si>
  <si>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</si>
  <si>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</si>
  <si>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</si>
  <si>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</si>
  <si>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</si>
  <si>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</si>
  <si>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</si>
  <si>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</si>
  <si>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</si>
  <si>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</si>
  <si>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</si>
  <si>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</si>
  <si>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</si>
  <si>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</si>
  <si>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</si>
  <si>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</si>
  <si>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</si>
  <si>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</si>
  <si>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</si>
  <si>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</si>
  <si>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</si>
  <si>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</si>
  <si>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</si>
  <si>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</si>
  <si>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</si>
  <si>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</si>
  <si>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</si>
  <si>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</si>
  <si>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</si>
  <si>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</si>
  <si>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</si>
  <si>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</si>
  <si>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</si>
  <si>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</si>
  <si>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</si>
  <si>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</si>
  <si>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</si>
  <si>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</si>
  <si>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</si>
  <si>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</si>
  <si>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</si>
  <si>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</si>
  <si>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</si>
  <si>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</si>
  <si>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</si>
  <si>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</si>
  <si>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</si>
  <si>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</si>
  <si>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</si>
  <si>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</si>
  <si>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</si>
  <si>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</si>
  <si>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</si>
  <si>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</si>
  <si>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</si>
  <si>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</si>
  <si>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</si>
  <si>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</si>
  <si>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</si>
  <si>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</si>
  <si>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</si>
  <si>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</si>
  <si>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</si>
  <si>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</si>
  <si>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</si>
  <si>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</si>
  <si>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</si>
  <si>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</si>
  <si>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</si>
  <si>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</si>
  <si>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</si>
  <si>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</si>
  <si>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</si>
  <si>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</si>
  <si>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</si>
  <si>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</si>
  <si>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</si>
  <si>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</si>
  <si>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</si>
  <si>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</si>
  <si>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</si>
  <si>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</si>
  <si>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</si>
  <si>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</si>
  <si>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</si>
  <si>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</si>
  <si>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</si>
  <si>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</si>
  <si>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</si>
  <si>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</si>
  <si>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</si>
  <si>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</si>
  <si>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</si>
  <si>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</si>
  <si>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</si>
  <si>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</si>
  <si>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</si>
  <si>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</si>
  <si>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</si>
  <si>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</si>
  <si>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</si>
  <si>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</si>
  <si>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</si>
  <si>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</si>
  <si>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</si>
  <si>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</si>
  <si>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</si>
  <si>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</si>
  <si>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</si>
  <si>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</si>
  <si>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</si>
  <si>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</si>
  <si>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</si>
  <si>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</si>
  <si>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</si>
  <si>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</si>
  <si>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</si>
  <si>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</si>
  <si>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</si>
  <si>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</si>
  <si>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</si>
  <si>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</si>
  <si>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</si>
  <si>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</si>
  <si>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</si>
  <si>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</si>
  <si>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</si>
  <si>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</si>
  <si>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</si>
  <si>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</si>
  <si>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</si>
  <si>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</si>
  <si>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</si>
  <si>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</si>
  <si>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</si>
  <si>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</si>
  <si>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</si>
  <si>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</si>
  <si>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</si>
  <si>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</si>
  <si>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</si>
  <si>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</si>
  <si>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</si>
  <si>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</si>
  <si>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</si>
  <si>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</si>
  <si>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</si>
  <si>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</si>
  <si>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</si>
  <si>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</si>
  <si>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</si>
  <si>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</si>
  <si>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</si>
  <si>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</si>
  <si>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</si>
  <si>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</si>
  <si>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</si>
  <si>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</si>
  <si>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</si>
  <si>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</si>
  <si>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</si>
  <si>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</si>
  <si>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</si>
  <si>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</si>
  <si>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</si>
  <si>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</si>
  <si>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</si>
  <si>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</si>
  <si>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</si>
  <si>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</si>
  <si>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</si>
  <si>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</si>
  <si>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</si>
  <si>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</si>
  <si>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</si>
  <si>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</si>
  <si>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</si>
  <si>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</si>
  <si>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</si>
  <si>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</si>
  <si>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</si>
  <si>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</si>
  <si>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</si>
  <si>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</si>
  <si>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</si>
  <si>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</si>
  <si>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</si>
  <si>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</si>
  <si>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</si>
  <si>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</si>
  <si>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</si>
  <si>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</si>
  <si>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</si>
  <si>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</si>
  <si>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</si>
  <si>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</si>
  <si>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</si>
  <si>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</si>
  <si>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</si>
  <si>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</si>
  <si>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</si>
  <si>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</si>
  <si>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</si>
  <si>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</si>
  <si>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</si>
  <si>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</si>
  <si>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</si>
  <si>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</si>
  <si>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</si>
  <si>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</si>
  <si>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</si>
  <si>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</si>
  <si>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</si>
  <si>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</si>
  <si>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</si>
  <si>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</si>
  <si>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</si>
  <si>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</si>
  <si>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</si>
  <si>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</si>
  <si>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</si>
  <si>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</si>
  <si>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</si>
  <si>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</si>
  <si>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</si>
  <si>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</si>
  <si>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</si>
  <si>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</si>
  <si>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</si>
  <si>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</si>
  <si>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</si>
  <si>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</si>
  <si>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</si>
  <si>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</si>
  <si>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</si>
  <si>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</si>
  <si>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</si>
  <si>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</si>
  <si>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</si>
  <si>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</si>
  <si>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</si>
  <si>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</si>
  <si>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</si>
  <si>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</si>
  <si>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</si>
  <si>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</si>
  <si>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</si>
  <si>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</si>
  <si>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</si>
  <si>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</si>
  <si>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</si>
  <si>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</si>
  <si>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</si>
  <si>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</si>
  <si>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</si>
  <si>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</si>
  <si>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</si>
  <si>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</si>
  <si>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</si>
  <si>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</si>
  <si>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</si>
  <si>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</si>
  <si>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</si>
  <si>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</si>
  <si>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</si>
  <si>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</si>
  <si>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</si>
  <si>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</si>
  <si>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</si>
  <si>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</si>
  <si>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</si>
  <si>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</si>
  <si>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</si>
  <si>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</si>
  <si>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</si>
  <si>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</si>
  <si>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</si>
  <si>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</si>
  <si>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</si>
  <si>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</si>
  <si>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</si>
  <si>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</si>
  <si>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</si>
  <si>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</si>
  <si>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</si>
  <si>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</si>
  <si>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</si>
  <si>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</si>
  <si>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</si>
  <si>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</si>
  <si>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</si>
  <si>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</si>
  <si>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</si>
  <si>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</si>
  <si>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</si>
  <si>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</si>
  <si>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</si>
  <si>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</si>
  <si>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</si>
  <si>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</si>
  <si>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</si>
  <si>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</si>
  <si>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</si>
  <si>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</si>
  <si>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</si>
  <si>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</si>
  <si>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</si>
  <si>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</si>
  <si>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</si>
  <si>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</si>
  <si>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</si>
  <si>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</si>
  <si>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</si>
  <si>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</si>
  <si>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</si>
  <si>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</si>
  <si>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</si>
  <si>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</si>
  <si>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</si>
  <si>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</si>
  <si>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</si>
  <si>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</si>
  <si>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</si>
  <si>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</si>
  <si>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</si>
  <si>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</si>
  <si>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</si>
  <si>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</si>
  <si>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</si>
  <si>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</si>
  <si>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</si>
  <si>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</si>
  <si>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</si>
  <si>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</si>
  <si>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</si>
  <si>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</si>
  <si>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</si>
  <si>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</si>
  <si>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</si>
  <si>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</si>
  <si>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</si>
  <si>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</si>
  <si>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</si>
  <si>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</si>
  <si>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</si>
  <si>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</si>
  <si>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</si>
  <si>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</si>
  <si>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</si>
  <si>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</si>
  <si>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</si>
  <si>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</si>
  <si>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</si>
  <si>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</si>
  <si>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</si>
  <si>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</si>
  <si>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</si>
  <si>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</si>
  <si>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</si>
  <si>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</si>
  <si>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</si>
  <si>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</si>
  <si>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</si>
  <si>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</si>
  <si>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</si>
  <si>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</si>
  <si>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</si>
  <si>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</si>
  <si>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</si>
  <si>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</si>
  <si>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</si>
  <si>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</si>
  <si>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</si>
  <si>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</si>
  <si>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</si>
  <si>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</si>
  <si>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</si>
  <si>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</si>
  <si>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</si>
  <si>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</si>
  <si>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</si>
  <si>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</si>
  <si>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</si>
  <si>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</si>
  <si>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</si>
  <si>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</si>
  <si>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</si>
  <si>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</si>
  <si>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</si>
  <si>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</si>
  <si>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</si>
  <si>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</si>
  <si>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</si>
  <si>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</si>
  <si>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</si>
  <si>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</si>
  <si>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</si>
  <si>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</si>
  <si>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</si>
  <si>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</si>
  <si>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</si>
  <si>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</si>
  <si>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</si>
  <si>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</si>
  <si>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</si>
  <si>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</si>
  <si>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</si>
  <si>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</si>
  <si>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</si>
  <si>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</si>
  <si>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</si>
  <si>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</si>
  <si>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</si>
  <si>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</si>
  <si>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</si>
  <si>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</si>
  <si>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</si>
  <si>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</si>
  <si>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</si>
  <si>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</si>
  <si>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</si>
  <si>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</si>
  <si>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</si>
  <si>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</si>
  <si>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</si>
  <si>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</si>
  <si>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</si>
  <si>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</si>
  <si>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</si>
  <si>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</si>
  <si>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</si>
  <si>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</si>
  <si>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</si>
  <si>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</si>
  <si>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</si>
  <si>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</si>
  <si>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</si>
  <si>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</si>
  <si>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</si>
  <si>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</si>
  <si>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</si>
  <si>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</si>
  <si>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</si>
  <si>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</si>
  <si>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</si>
  <si>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</si>
  <si>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</si>
  <si>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</si>
  <si>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</si>
  <si>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</si>
  <si>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</si>
  <si>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</si>
  <si>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</si>
  <si>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</si>
  <si>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</si>
  <si>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</si>
  <si>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</si>
  <si>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</si>
  <si>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</si>
  <si>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</si>
  <si>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</si>
  <si>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</si>
  <si>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</si>
  <si>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</si>
  <si>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</si>
  <si>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</si>
  <si>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</si>
  <si>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</si>
  <si>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</si>
  <si>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</si>
  <si>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</si>
  <si>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</si>
  <si>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</si>
  <si>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</si>
  <si>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</si>
  <si>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</si>
  <si>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</si>
  <si>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</si>
  <si>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</si>
  <si>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</si>
  <si>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</si>
  <si>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</si>
  <si>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</si>
  <si>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</si>
  <si>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</si>
  <si>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</si>
  <si>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</si>
  <si>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</si>
  <si>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</si>
  <si>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</si>
  <si>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</si>
  <si>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</si>
  <si>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</si>
  <si>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</si>
  <si>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</si>
  <si>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</si>
  <si>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</si>
  <si>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</si>
  <si>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</si>
  <si>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</si>
  <si>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</si>
  <si>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</si>
  <si>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</si>
  <si>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</si>
  <si>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</si>
  <si>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</si>
  <si>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</si>
  <si>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</si>
  <si>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</si>
  <si>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</si>
  <si>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</si>
  <si>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</si>
  <si>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</si>
  <si>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</si>
  <si>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</si>
  <si>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</si>
  <si>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</si>
  <si>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</si>
  <si>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</si>
  <si>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</si>
  <si>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</si>
  <si>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</si>
  <si>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</si>
  <si>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</si>
  <si>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</si>
  <si>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</si>
  <si>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</si>
  <si>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</si>
  <si>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</si>
  <si>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</si>
  <si>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</si>
  <si>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</si>
  <si>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</si>
  <si>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</si>
  <si>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</si>
  <si>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</si>
  <si>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</si>
  <si>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</si>
  <si>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</si>
  <si>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</si>
  <si>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</si>
  <si>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</si>
  <si>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</si>
  <si>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</si>
  <si>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</si>
  <si>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</si>
  <si>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</si>
  <si>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</si>
  <si>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</si>
  <si>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</si>
  <si>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</si>
  <si>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</si>
  <si>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</si>
  <si>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</si>
  <si>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</si>
  <si>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</si>
  <si>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</si>
  <si>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</si>
  <si>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</si>
  <si>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</si>
  <si>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</si>
  <si>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</si>
  <si>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</si>
  <si>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</si>
  <si>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</si>
  <si>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</si>
  <si>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</si>
  <si>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</si>
  <si>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</si>
  <si>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</si>
  <si>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</si>
  <si>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</si>
  <si>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</si>
  <si>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</si>
  <si>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</si>
  <si>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</si>
  <si>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</si>
  <si>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</si>
  <si>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</si>
  <si>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</si>
  <si>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</si>
  <si>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</si>
  <si>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</si>
  <si>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</si>
  <si>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</si>
  <si>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</si>
  <si>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</si>
  <si>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</si>
  <si>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</si>
  <si>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</si>
  <si>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</si>
  <si>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</si>
  <si>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</si>
  <si>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</si>
  <si>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</si>
  <si>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</si>
  <si>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</si>
  <si>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</si>
  <si>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</si>
  <si>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</si>
  <si>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</si>
  <si>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</si>
  <si>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</si>
  <si>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</si>
  <si>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</si>
  <si>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</si>
  <si>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</si>
  <si>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</si>
  <si>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</si>
  <si>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</si>
  <si>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</si>
  <si>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</si>
  <si>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</si>
  <si>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</si>
  <si>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</si>
  <si>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</si>
  <si>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</si>
  <si>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</si>
  <si>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</si>
  <si>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</si>
  <si>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</si>
  <si>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</si>
  <si>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</si>
  <si>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</si>
  <si>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</si>
  <si>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</si>
  <si>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</si>
  <si>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</si>
  <si>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</si>
  <si>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</si>
  <si>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</si>
  <si>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</si>
  <si>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</si>
  <si>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</si>
  <si>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</si>
  <si>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</si>
  <si>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</si>
  <si>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</si>
  <si>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</si>
  <si>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</si>
  <si>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</si>
  <si>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</si>
  <si>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</si>
  <si>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</si>
  <si>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</si>
  <si>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</si>
  <si>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</si>
  <si>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</si>
  <si>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</si>
  <si>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</si>
  <si>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</si>
  <si>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</si>
  <si>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</si>
  <si>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</si>
  <si>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</si>
  <si>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</si>
  <si>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</si>
  <si>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</si>
  <si>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</si>
  <si>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</si>
  <si>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</si>
  <si>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</si>
  <si>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</si>
  <si>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</si>
  <si>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</si>
  <si>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</si>
  <si>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</si>
  <si>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</si>
  <si>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</si>
  <si>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</si>
  <si>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</si>
  <si>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</si>
  <si>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</si>
  <si>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</si>
  <si>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</si>
  <si>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</si>
  <si>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</si>
  <si>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</si>
  <si>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</si>
  <si>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</si>
  <si>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</si>
  <si>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</si>
  <si>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</si>
  <si>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</si>
  <si>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</si>
  <si>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</si>
  <si>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</si>
  <si>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</si>
  <si>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</si>
  <si>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</si>
  <si>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</si>
  <si>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</si>
  <si>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</si>
  <si>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</si>
  <si>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</si>
  <si>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</si>
  <si>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</si>
  <si>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</si>
  <si>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</si>
  <si>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</si>
  <si>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</si>
  <si>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</si>
  <si>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</si>
  <si>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</si>
  <si>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</si>
  <si>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</si>
  <si>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</si>
  <si>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</si>
  <si>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</si>
  <si>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</si>
  <si>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</si>
  <si>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</si>
  <si>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</si>
  <si>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</si>
  <si>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</si>
  <si>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</si>
  <si>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</si>
  <si>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</si>
  <si>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</si>
  <si>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</si>
  <si>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</si>
  <si>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</si>
  <si>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</si>
  <si>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</si>
  <si>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</si>
  <si>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</si>
  <si>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</si>
  <si>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</si>
  <si>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</si>
  <si>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</si>
  <si>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</si>
  <si>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</si>
  <si>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</si>
  <si>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</si>
  <si>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</si>
  <si>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</si>
  <si>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</si>
  <si>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</si>
  <si>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</si>
  <si>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</si>
  <si>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</si>
  <si>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</si>
  <si>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</si>
  <si>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</si>
  <si>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</si>
  <si>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</si>
  <si>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</si>
  <si>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</si>
  <si>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</si>
  <si>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</si>
  <si>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</si>
  <si>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</si>
  <si>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</si>
  <si>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</si>
  <si>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</si>
  <si>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</si>
  <si>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</si>
  <si>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</si>
  <si>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</si>
  <si>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</si>
  <si>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</si>
  <si>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</si>
  <si>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</si>
  <si>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</si>
  <si>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</si>
  <si>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</si>
  <si>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</si>
  <si>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</si>
  <si>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</si>
  <si>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</si>
  <si>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</si>
  <si>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</si>
  <si>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</si>
  <si>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</si>
  <si>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</si>
  <si>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</si>
  <si>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</si>
  <si>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</si>
  <si>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</si>
  <si>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</si>
  <si>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</si>
  <si>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</si>
  <si>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</si>
  <si>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</si>
  <si>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</si>
  <si>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</si>
  <si>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</si>
  <si>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</si>
  <si>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</si>
  <si>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</si>
  <si>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</si>
  <si>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</si>
  <si>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</si>
  <si>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</si>
  <si>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</si>
  <si>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</si>
  <si>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</si>
  <si>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</si>
  <si>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</si>
  <si>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</si>
  <si>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</si>
  <si>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</si>
  <si>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</si>
  <si>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</si>
  <si>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</si>
  <si>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</si>
  <si>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</si>
  <si>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</si>
  <si>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</si>
  <si>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</si>
  <si>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</si>
  <si>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</si>
  <si>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</si>
  <si>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</si>
  <si>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</si>
  <si>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</si>
  <si>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</si>
  <si>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</si>
  <si>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</si>
  <si>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</si>
  <si>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</si>
  <si>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</si>
  <si>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</si>
  <si>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</si>
  <si>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</si>
  <si>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</si>
  <si>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</si>
  <si>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</si>
  <si>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</si>
  <si>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</si>
  <si>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</si>
  <si>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</si>
  <si>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</si>
  <si>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</si>
  <si>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</si>
  <si>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</si>
  <si>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</si>
  <si>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</si>
  <si>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</si>
  <si>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</si>
  <si>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</si>
  <si>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</si>
  <si>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</si>
  <si>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</si>
  <si>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</si>
  <si>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</si>
  <si>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</si>
  <si>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</si>
  <si>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</si>
  <si>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</si>
  <si>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</si>
  <si>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</si>
  <si>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</si>
  <si>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</si>
  <si>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</si>
  <si>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</si>
  <si>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</si>
  <si>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</si>
  <si>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</si>
  <si>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</si>
  <si>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</si>
  <si>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</si>
  <si>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</si>
  <si>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</si>
  <si>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</si>
  <si>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</si>
  <si>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</si>
  <si>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</si>
  <si>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</si>
  <si>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</si>
  <si>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</si>
  <si>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</si>
  <si>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</si>
  <si>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</si>
  <si>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</si>
  <si>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</si>
  <si>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</si>
  <si>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</si>
  <si>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</si>
  <si>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</si>
  <si>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</si>
  <si>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</si>
  <si>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</si>
  <si>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</si>
  <si>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</si>
  <si>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</si>
  <si>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</si>
  <si>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</si>
  <si>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</si>
  <si>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</si>
  <si>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</si>
  <si>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</si>
  <si>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</si>
  <si>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</si>
  <si>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</si>
  <si>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</si>
  <si>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</si>
  <si>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</si>
  <si>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</si>
  <si>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</si>
  <si>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</si>
  <si>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</si>
  <si>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</si>
  <si>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</si>
  <si>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</si>
  <si>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</si>
  <si>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</si>
  <si>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</si>
  <si>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</si>
  <si>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</si>
  <si>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</si>
  <si>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</si>
  <si>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</si>
  <si>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</si>
  <si>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</si>
  <si>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</si>
  <si>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</si>
  <si>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</si>
  <si>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</si>
  <si>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</si>
  <si>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</si>
  <si>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</si>
  <si>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</si>
  <si>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</si>
  <si>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</si>
  <si>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</si>
  <si>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</si>
  <si>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</si>
  <si>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</si>
  <si>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</si>
  <si>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</si>
  <si>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</si>
  <si>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</si>
  <si>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</si>
  <si>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</si>
  <si>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</si>
  <si>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</si>
  <si>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</si>
  <si>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</si>
  <si>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</si>
  <si>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</si>
  <si>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</si>
  <si>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</si>
  <si>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</si>
  <si>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</si>
  <si>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</si>
  <si>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</si>
  <si>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</si>
  <si>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</si>
  <si>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</si>
  <si>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</si>
  <si>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</si>
  <si>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</si>
  <si>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</si>
  <si>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</si>
  <si>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</si>
  <si>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</si>
  <si>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</si>
  <si>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</si>
  <si>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</si>
  <si>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</si>
  <si>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</si>
  <si>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</si>
  <si>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</si>
  <si>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</si>
  <si>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</si>
  <si>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</si>
  <si>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</si>
  <si>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</si>
  <si>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</si>
  <si>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</si>
  <si>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</si>
  <si>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</si>
  <si>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</si>
  <si>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</si>
  <si>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</si>
  <si>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</si>
  <si>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</si>
  <si>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</si>
  <si>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</si>
  <si>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</si>
  <si>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</si>
  <si>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</si>
  <si>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</si>
  <si>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</si>
  <si>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</si>
  <si>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</si>
  <si>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</si>
  <si>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</si>
  <si>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</si>
  <si>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</si>
  <si>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</si>
  <si>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</si>
  <si>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</si>
  <si>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</si>
  <si>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</si>
  <si>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</si>
  <si>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</si>
  <si>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</si>
  <si>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</si>
  <si>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</si>
  <si>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</si>
  <si>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</si>
  <si>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</si>
  <si>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</si>
  <si>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</si>
  <si>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</si>
  <si>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</si>
  <si>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</si>
  <si>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</si>
  <si>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</si>
  <si>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</si>
  <si>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</si>
  <si>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</si>
  <si>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</si>
  <si>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</si>
  <si>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</si>
  <si>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</si>
  <si>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</si>
  <si>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</si>
  <si>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</si>
  <si>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</si>
  <si>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</si>
  <si>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</si>
  <si>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</si>
  <si>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</si>
  <si>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</si>
  <si>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</si>
  <si>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</si>
  <si>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</si>
  <si>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</si>
  <si>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</si>
  <si>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</si>
  <si>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</si>
  <si>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</si>
  <si>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</si>
  <si>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</si>
  <si>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</si>
  <si>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</si>
  <si>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</si>
  <si>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</si>
  <si>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</si>
  <si>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</si>
  <si>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</si>
  <si>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</si>
  <si>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</si>
  <si>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</si>
  <si>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</si>
  <si>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</si>
  <si>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</si>
  <si>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</si>
  <si>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</si>
  <si>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</si>
  <si>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</si>
  <si>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</si>
  <si>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</si>
  <si>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</si>
  <si>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</si>
  <si>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</si>
  <si>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</si>
  <si>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</si>
  <si>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</si>
  <si>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</si>
  <si>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</si>
  <si>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</si>
  <si>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</si>
  <si>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</si>
  <si>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</si>
  <si>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</si>
  <si>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</si>
  <si>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</si>
  <si>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</si>
  <si>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</si>
  <si>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</si>
  <si>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</si>
  <si>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</si>
  <si>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</si>
  <si>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</si>
  <si>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</si>
  <si>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</si>
  <si>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</si>
  <si>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</si>
  <si>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</si>
  <si>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</si>
  <si>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</si>
  <si>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</si>
  <si>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</si>
  <si>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</si>
  <si>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</si>
  <si>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</si>
  <si>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</si>
  <si>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</si>
  <si>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</si>
  <si>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</si>
  <si>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</si>
  <si>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</si>
  <si>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</si>
  <si>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</si>
  <si>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</si>
  <si>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</si>
  <si>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</si>
  <si>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</si>
  <si>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</si>
  <si>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</si>
  <si>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</si>
  <si>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</si>
  <si>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</si>
  <si>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</si>
  <si>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</si>
  <si>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</si>
  <si>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</si>
  <si>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</si>
  <si>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</si>
  <si>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</si>
  <si>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</si>
  <si>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</si>
  <si>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</si>
  <si>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</si>
  <si>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</si>
  <si>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</si>
  <si>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</si>
  <si>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</si>
  <si>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</si>
  <si>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</si>
  <si>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</si>
  <si>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</si>
  <si>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</si>
  <si>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</si>
  <si>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</si>
  <si>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</si>
  <si>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</si>
  <si>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</si>
  <si>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</si>
  <si>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</si>
  <si>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</si>
  <si>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</si>
  <si>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</si>
  <si>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</si>
  <si>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</si>
  <si>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</si>
  <si>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</si>
  <si>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</si>
  <si>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</si>
  <si>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</si>
  <si>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</si>
  <si>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</si>
  <si>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</si>
  <si>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</si>
  <si>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</si>
  <si>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</si>
  <si>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</si>
  <si>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</si>
  <si>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</si>
  <si>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</si>
  <si>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</si>
  <si>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</si>
  <si>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</si>
  <si>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</si>
  <si>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</si>
  <si>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</si>
  <si>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</si>
  <si>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</si>
  <si>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</si>
  <si>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</si>
  <si>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</si>
  <si>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</si>
  <si>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</si>
  <si>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</si>
  <si>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</si>
  <si>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</si>
  <si>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</si>
  <si>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</si>
  <si>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</si>
  <si>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</si>
  <si>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</si>
  <si>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</si>
  <si>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</si>
  <si>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</si>
  <si>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</si>
  <si>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</si>
  <si>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</si>
  <si>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</si>
  <si>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</si>
  <si>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</si>
  <si>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</si>
  <si>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</si>
  <si>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</si>
  <si>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</si>
  <si>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</si>
  <si>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</si>
  <si>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</si>
  <si>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</si>
  <si>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</si>
  <si>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</si>
  <si>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</si>
  <si>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</si>
  <si>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</si>
  <si>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</si>
  <si>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</si>
  <si>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</si>
  <si>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</si>
  <si>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</si>
  <si>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</si>
  <si>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</si>
  <si>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</si>
  <si>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</si>
  <si>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</si>
  <si>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</si>
  <si>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</si>
  <si>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</si>
  <si>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</si>
  <si>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</si>
  <si>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</si>
  <si>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</si>
  <si>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</si>
  <si>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</si>
  <si>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</si>
  <si>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</si>
  <si>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</si>
  <si>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</si>
  <si>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</si>
  <si>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</si>
  <si>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</si>
  <si>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</si>
  <si>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</si>
  <si>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</si>
  <si>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</si>
  <si>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</si>
  <si>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</si>
  <si>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</si>
  <si>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</si>
  <si>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</si>
  <si>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</si>
  <si>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</si>
  <si>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</si>
  <si>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</si>
  <si>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</si>
  <si>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</si>
  <si>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</si>
  <si>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</si>
  <si>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</si>
  <si>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</si>
  <si>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</si>
  <si>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</si>
  <si>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</si>
  <si>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</si>
  <si>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</si>
  <si>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</si>
  <si>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</si>
  <si>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</si>
  <si>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</si>
  <si>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</si>
  <si>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</si>
  <si>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</si>
  <si>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</si>
  <si>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</si>
  <si>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</si>
  <si>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</si>
  <si>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</si>
  <si>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</si>
  <si>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</si>
  <si>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</si>
  <si>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</si>
  <si>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</si>
  <si>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</si>
  <si>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</si>
  <si>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</si>
  <si>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</si>
  <si>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</si>
  <si>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</si>
  <si>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</si>
  <si>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</si>
  <si>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</si>
  <si>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</si>
  <si>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</si>
  <si>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</si>
  <si>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</si>
  <si>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</si>
  <si>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</si>
  <si>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</si>
  <si>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</si>
  <si>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</si>
  <si>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</si>
  <si>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</si>
  <si>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</si>
  <si>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</si>
  <si>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</si>
  <si>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</si>
  <si>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</si>
  <si>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</si>
  <si>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</si>
  <si>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</si>
  <si>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</si>
  <si>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</si>
  <si>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</si>
  <si>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</si>
  <si>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</si>
  <si>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</si>
  <si>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</si>
  <si>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</si>
  <si>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</si>
  <si>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</si>
  <si>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</si>
  <si>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</si>
  <si>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</si>
  <si>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</si>
  <si>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</si>
  <si>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</si>
  <si>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</si>
  <si>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</si>
  <si>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</si>
  <si>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</si>
  <si>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</si>
  <si>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</si>
  <si>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</si>
  <si>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</si>
  <si>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</si>
  <si>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</si>
  <si>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</si>
  <si>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</si>
  <si>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</si>
  <si>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</si>
  <si>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</si>
  <si>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</si>
  <si>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</si>
  <si>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</si>
  <si>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</si>
  <si>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</si>
  <si>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</si>
  <si>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</si>
  <si>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</si>
  <si>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</si>
  <si>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</si>
  <si>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</si>
  <si>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</si>
  <si>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</si>
  <si>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</si>
  <si>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</si>
  <si>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</si>
  <si>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</si>
  <si>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</si>
  <si>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</si>
  <si>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</si>
  <si>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</si>
  <si>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</si>
  <si>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</si>
  <si>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</si>
  <si>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</si>
  <si>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</si>
  <si>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</si>
  <si>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</si>
  <si>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</si>
  <si>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</si>
  <si>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</si>
  <si>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</si>
  <si>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</si>
  <si>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</si>
  <si>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</si>
  <si>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</si>
  <si>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</si>
  <si>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</si>
  <si>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</si>
  <si>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</si>
  <si>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</si>
  <si>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</si>
  <si>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</si>
  <si>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</si>
  <si>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</si>
  <si>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</si>
  <si>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</si>
  <si>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</si>
  <si>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</si>
  <si>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</si>
  <si>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</si>
  <si>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</si>
  <si>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</si>
  <si>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</si>
  <si>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</si>
  <si>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</si>
  <si>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</si>
  <si>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</si>
  <si>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</si>
  <si>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</si>
  <si>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</si>
  <si>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</si>
  <si>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</si>
  <si>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</si>
  <si>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</si>
  <si>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</si>
  <si>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</si>
  <si>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</si>
  <si>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</si>
  <si>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</si>
  <si>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</si>
  <si>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</si>
  <si>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</si>
  <si>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</si>
  <si>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</si>
  <si>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</si>
  <si>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</si>
  <si>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</si>
  <si>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</si>
  <si>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</si>
  <si>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</si>
  <si>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</si>
  <si>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</si>
  <si>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</si>
  <si>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</si>
  <si>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</si>
  <si>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</si>
  <si>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</si>
  <si>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</si>
  <si>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</si>
  <si>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</si>
  <si>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</si>
  <si>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</si>
  <si>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</si>
  <si>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</si>
  <si>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</si>
  <si>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</si>
  <si>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</si>
  <si>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</si>
  <si>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</si>
  <si>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</si>
  <si>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</si>
  <si>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</si>
  <si>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</si>
  <si>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</si>
  <si>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</si>
  <si>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</si>
  <si>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</si>
  <si>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</si>
  <si>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</si>
  <si>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</si>
  <si>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</si>
  <si>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</si>
  <si>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</si>
  <si>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</si>
  <si>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</si>
  <si>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</si>
  <si>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</si>
  <si>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</si>
  <si>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</si>
  <si>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</si>
  <si>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</si>
  <si>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</si>
  <si>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</si>
  <si>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</si>
  <si>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</si>
  <si>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</si>
  <si>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</si>
  <si>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</si>
  <si>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</si>
  <si>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</si>
  <si>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</si>
  <si>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</si>
  <si>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</si>
  <si>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</si>
  <si>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</si>
  <si>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</si>
  <si>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</si>
  <si>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</si>
  <si>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</si>
  <si>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</si>
  <si>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</si>
  <si>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</si>
  <si>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</si>
  <si>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</si>
  <si>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</si>
  <si>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</si>
  <si>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</si>
  <si>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</si>
  <si>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</si>
  <si>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</si>
  <si>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</si>
  <si>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</si>
  <si>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</si>
  <si>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</si>
  <si>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</si>
  <si>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</si>
  <si>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</si>
  <si>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</si>
  <si>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</si>
  <si>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</si>
  <si>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</si>
  <si>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</si>
  <si>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</si>
  <si>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</si>
  <si>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</si>
  <si>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</si>
  <si>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</si>
  <si>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</si>
  <si>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</si>
  <si>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</si>
  <si>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</si>
  <si>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</si>
  <si>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</si>
  <si>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</si>
  <si>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</si>
  <si>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</si>
  <si>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</si>
  <si>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</si>
  <si>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</si>
  <si>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</si>
  <si>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</si>
  <si>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</si>
  <si>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</si>
  <si>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</si>
  <si>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</si>
  <si>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</si>
  <si>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</si>
  <si>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</si>
  <si>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</si>
  <si>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</si>
  <si>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</si>
  <si>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</si>
  <si>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</si>
  <si>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</si>
  <si>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</si>
  <si>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</si>
  <si>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</si>
  <si>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</si>
  <si>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</si>
  <si>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</si>
  <si>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</si>
  <si>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</si>
  <si>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</si>
  <si>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</si>
  <si>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</si>
  <si>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</si>
  <si>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</si>
  <si>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</si>
  <si>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</si>
  <si>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</si>
  <si>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</si>
  <si>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</si>
  <si>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</si>
  <si>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</si>
  <si>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</si>
  <si>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</si>
  <si>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</si>
  <si>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</si>
  <si>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</si>
  <si>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</si>
  <si>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</si>
  <si>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</si>
  <si>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</si>
  <si>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</si>
  <si>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</si>
  <si>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</si>
  <si>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</si>
  <si>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</si>
  <si>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</si>
  <si>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</si>
  <si>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</si>
  <si>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</si>
  <si>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</si>
  <si>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</si>
  <si>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</si>
  <si>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</si>
  <si>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</si>
  <si>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</si>
  <si>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</si>
  <si>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</si>
  <si>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</si>
  <si>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</si>
  <si>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</si>
  <si>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</si>
  <si>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</si>
  <si>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</si>
  <si>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</si>
  <si>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</si>
  <si>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</si>
  <si>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</si>
  <si>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</si>
  <si>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</si>
  <si>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</si>
  <si>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</si>
  <si>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</si>
  <si>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</si>
  <si>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</si>
  <si>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</si>
  <si>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</si>
  <si>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</si>
  <si>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</si>
  <si>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</si>
  <si>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</si>
  <si>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</si>
  <si>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</si>
  <si>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</si>
  <si>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</si>
  <si>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</si>
  <si>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</si>
  <si>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</si>
  <si>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</si>
  <si>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</si>
  <si>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</si>
  <si>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</si>
  <si>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</si>
  <si>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</si>
  <si>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</si>
  <si>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</si>
  <si>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</si>
  <si>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</si>
  <si>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</si>
  <si>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</si>
  <si>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</si>
  <si>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</si>
  <si>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</si>
  <si>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</si>
  <si>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</si>
  <si>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</si>
  <si>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</si>
  <si>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</si>
  <si>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</si>
  <si>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</si>
  <si>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</si>
  <si>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</si>
  <si>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</si>
  <si>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</si>
  <si>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</si>
  <si>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</si>
  <si>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</si>
  <si>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</si>
  <si>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</si>
  <si>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</si>
  <si>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</si>
  <si>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</si>
  <si>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</si>
  <si>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</si>
  <si>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</si>
  <si>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</si>
  <si>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</si>
  <si>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</si>
  <si>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</si>
  <si>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</si>
  <si>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</si>
  <si>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</si>
  <si>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</si>
  <si>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</si>
  <si>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</si>
  <si>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</si>
  <si>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</si>
  <si>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</si>
  <si>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</si>
  <si>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</si>
  <si>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</si>
  <si>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</si>
  <si>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</si>
  <si>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</si>
  <si>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</si>
  <si>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</si>
  <si>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</si>
  <si>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</si>
  <si>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</si>
  <si>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</si>
  <si>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</si>
  <si>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</si>
  <si>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</si>
  <si>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</si>
  <si>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</si>
  <si>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</si>
  <si>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</si>
  <si>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</si>
  <si>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</si>
  <si>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</si>
  <si>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</si>
  <si>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</si>
  <si>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</si>
  <si>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</si>
  <si>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</si>
  <si>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</si>
  <si>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</si>
  <si>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</si>
  <si>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</si>
  <si>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</si>
  <si>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</si>
  <si>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</si>
  <si>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</si>
  <si>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</si>
  <si>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</si>
  <si>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</si>
  <si>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</si>
  <si>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</si>
  <si>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</si>
  <si>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</si>
  <si>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</si>
  <si>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</si>
  <si>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</si>
  <si>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</si>
  <si>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</si>
  <si>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</si>
  <si>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</si>
  <si>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</si>
  <si>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</si>
  <si>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</si>
  <si>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</si>
  <si>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</si>
  <si>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</si>
  <si>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</si>
  <si>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</si>
  <si>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</si>
  <si>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</si>
  <si>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</si>
  <si>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</si>
  <si>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</si>
  <si>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</si>
  <si>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</si>
  <si>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</si>
  <si>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</si>
  <si>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</si>
  <si>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</si>
  <si>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</si>
  <si>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</si>
  <si>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</si>
  <si>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</si>
  <si>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</si>
  <si>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</si>
  <si>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</si>
  <si>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</si>
  <si>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</si>
  <si>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</si>
  <si>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</si>
  <si>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</si>
  <si>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</si>
  <si>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</si>
  <si>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</si>
  <si>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</si>
  <si>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</si>
  <si>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</si>
  <si>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</si>
  <si>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</si>
  <si>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</si>
  <si>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</si>
  <si>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</si>
  <si>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</si>
  <si>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</si>
  <si>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</si>
  <si>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</si>
  <si>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</si>
  <si>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</si>
  <si>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</si>
  <si>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</si>
  <si>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</si>
  <si>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</si>
  <si>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</si>
  <si>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</si>
  <si>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</si>
  <si>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</si>
  <si>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</si>
  <si>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</si>
  <si>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</si>
  <si>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</si>
  <si>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</si>
  <si>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</si>
  <si>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</si>
  <si>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</si>
  <si>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</si>
  <si>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</si>
  <si>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</si>
  <si>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</si>
  <si>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</si>
  <si>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</si>
  <si>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</si>
  <si>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</si>
  <si>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</si>
  <si>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</si>
  <si>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</si>
  <si>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</si>
  <si>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</si>
  <si>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</si>
  <si>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</si>
  <si>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</si>
  <si>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</si>
  <si>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</si>
  <si>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</si>
  <si>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</si>
  <si>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</si>
  <si>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</si>
  <si>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</si>
  <si>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</si>
  <si>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</si>
  <si>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</si>
  <si>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</si>
  <si>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</si>
  <si>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</si>
  <si>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</si>
  <si>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</si>
  <si>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</si>
  <si>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</si>
  <si>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</si>
  <si>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</si>
  <si>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</si>
  <si>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</si>
  <si>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</si>
  <si>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</si>
  <si>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</si>
  <si>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</si>
  <si>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</si>
  <si>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</si>
  <si>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</si>
  <si>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</si>
  <si>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</si>
  <si>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</si>
  <si>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</si>
  <si>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</si>
  <si>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</si>
  <si>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</si>
  <si>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</si>
  <si>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</si>
  <si>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</si>
  <si>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</si>
  <si>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</si>
  <si>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</si>
  <si>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</si>
  <si>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</si>
  <si>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</si>
  <si>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</si>
  <si>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</si>
  <si>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</si>
  <si>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</si>
  <si>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</si>
  <si>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</si>
  <si>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</si>
  <si>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</si>
  <si>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</si>
  <si>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</si>
  <si>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</si>
  <si>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</si>
  <si>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</si>
  <si>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</si>
  <si>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</si>
  <si>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</si>
  <si>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</si>
  <si>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</si>
  <si>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</si>
  <si>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</si>
  <si>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</si>
  <si>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</si>
  <si>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</si>
  <si>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</si>
  <si>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</si>
  <si>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</si>
  <si>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</si>
  <si>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</si>
  <si>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</si>
  <si>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</si>
  <si>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</si>
  <si>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</si>
  <si>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</si>
  <si>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</si>
  <si>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</si>
  <si>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</si>
  <si>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</si>
  <si>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</si>
  <si>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</si>
  <si>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</si>
  <si>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</si>
  <si>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</si>
  <si>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</si>
  <si>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</si>
  <si>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</si>
  <si>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</si>
  <si>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</si>
  <si>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</si>
  <si>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</si>
  <si>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</si>
  <si>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</si>
  <si>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</si>
  <si>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</si>
  <si>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</si>
  <si>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</si>
  <si>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</si>
  <si>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</si>
  <si>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</si>
  <si>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</si>
  <si>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</si>
  <si>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</si>
  <si>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</si>
  <si>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</si>
  <si>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</si>
  <si>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</si>
  <si>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</si>
  <si>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</si>
  <si>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</si>
  <si>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</si>
  <si>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</si>
  <si>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</si>
  <si>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</si>
  <si>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</si>
  <si>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</si>
  <si>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</si>
  <si>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</si>
  <si>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</si>
  <si>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</si>
  <si>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</si>
  <si>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</si>
  <si>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</si>
  <si>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</si>
  <si>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</si>
  <si>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</si>
  <si>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</si>
  <si>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</si>
  <si>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</si>
  <si>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</si>
  <si>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</si>
  <si>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</si>
  <si>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</si>
  <si>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</si>
  <si>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</si>
  <si>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</si>
  <si>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</si>
  <si>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</si>
  <si>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</si>
  <si>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</si>
  <si>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</si>
  <si>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</si>
  <si>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</si>
  <si>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</si>
  <si>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</si>
  <si>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</si>
  <si>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</si>
  <si>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</si>
  <si>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</si>
  <si>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</si>
  <si>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</si>
  <si>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</si>
  <si>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</si>
  <si>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</si>
  <si>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</si>
  <si>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</si>
  <si>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</si>
  <si>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</si>
  <si>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</si>
  <si>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</si>
  <si>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</si>
  <si>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</si>
  <si>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</si>
  <si>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</si>
  <si>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</si>
  <si>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</si>
  <si>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</si>
  <si>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</si>
  <si>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</si>
  <si>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</si>
  <si>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</si>
  <si>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</si>
  <si>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</si>
  <si>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</si>
  <si>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</si>
  <si>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</si>
  <si>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</si>
  <si>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</si>
  <si>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</si>
  <si>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</si>
  <si>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</si>
  <si>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</si>
  <si>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</si>
  <si>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</si>
  <si>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</si>
  <si>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</si>
  <si>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</si>
  <si>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</si>
  <si>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</si>
  <si>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</si>
  <si>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</si>
  <si>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</si>
  <si>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</si>
  <si>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</si>
  <si>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</si>
  <si>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</si>
  <si>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</si>
  <si>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</si>
  <si>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</si>
  <si>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</si>
  <si>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</si>
  <si>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</si>
  <si>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</si>
  <si>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</si>
  <si>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</si>
  <si>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</si>
  <si>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</si>
  <si>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</si>
  <si>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</si>
  <si>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</si>
  <si>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</si>
  <si>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</si>
  <si>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</si>
  <si>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</si>
  <si>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</si>
  <si>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</si>
  <si>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</si>
  <si>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</si>
  <si>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</si>
  <si>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</si>
  <si>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</si>
  <si>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</si>
  <si>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</si>
  <si>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</si>
  <si>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</si>
  <si>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</si>
  <si>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</si>
  <si>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</si>
  <si>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</si>
  <si>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</si>
  <si>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</si>
  <si>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</si>
  <si>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</si>
  <si>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</si>
  <si>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</si>
  <si>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</si>
  <si>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</si>
  <si>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</si>
  <si>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</si>
  <si>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</si>
  <si>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</si>
  <si>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</si>
  <si>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</si>
  <si>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</si>
  <si>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</si>
  <si>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</si>
  <si>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</si>
  <si>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</si>
  <si>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</si>
  <si>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</si>
  <si>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</si>
  <si>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</si>
  <si>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</si>
  <si>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</si>
  <si>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</si>
  <si>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</si>
  <si>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</si>
  <si>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</si>
  <si>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</si>
  <si>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</si>
  <si>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</si>
  <si>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</si>
  <si>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</si>
  <si>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</si>
  <si>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</si>
  <si>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</si>
  <si>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</si>
  <si>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</si>
  <si>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</si>
  <si>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</si>
  <si>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</si>
  <si>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</si>
  <si>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</si>
  <si>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</si>
  <si>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</si>
  <si>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</si>
  <si>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</si>
  <si>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</si>
  <si>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</si>
  <si>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</si>
  <si>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</si>
  <si>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</si>
  <si>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</si>
  <si>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</si>
  <si>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</si>
  <si>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</si>
  <si>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</si>
  <si>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</si>
  <si>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</si>
  <si>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</si>
  <si>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</si>
  <si>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</si>
  <si>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</si>
  <si>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</si>
  <si>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</si>
  <si>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</si>
  <si>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</si>
  <si>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</si>
  <si>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</si>
  <si>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</si>
  <si>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</si>
  <si>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</si>
  <si>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</si>
  <si>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</si>
  <si>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</si>
  <si>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</si>
  <si>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</si>
  <si>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</si>
  <si>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</si>
  <si>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</si>
  <si>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</si>
  <si>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</si>
  <si>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</si>
  <si>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</si>
  <si>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</si>
  <si>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</si>
  <si>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</si>
  <si>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</si>
  <si>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</si>
  <si>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</si>
  <si>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</si>
  <si>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</si>
  <si>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</si>
  <si>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</si>
  <si>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</si>
  <si>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</si>
  <si>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</si>
  <si>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</si>
  <si>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</si>
  <si>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</si>
  <si>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</si>
  <si>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</si>
  <si>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</si>
  <si>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</si>
  <si>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</si>
  <si>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</si>
  <si>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</si>
  <si>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</si>
  <si>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</si>
  <si>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</si>
  <si>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</si>
  <si>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</si>
  <si>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</si>
  <si>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</si>
  <si>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</si>
  <si>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</si>
  <si>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</si>
  <si>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</si>
  <si>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</si>
  <si>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</si>
  <si>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</si>
  <si>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</si>
  <si>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</si>
  <si>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</si>
  <si>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</si>
  <si>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</si>
  <si>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</si>
  <si>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</si>
  <si>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</si>
  <si>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</si>
  <si>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</si>
  <si>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</si>
  <si>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</si>
  <si>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</si>
  <si>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</si>
  <si>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</si>
  <si>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</si>
  <si>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</si>
  <si>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</si>
  <si>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</si>
  <si>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</si>
  <si>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</si>
  <si>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</si>
  <si>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</si>
  <si>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</si>
  <si>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</si>
  <si>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</si>
  <si>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</si>
  <si>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</si>
  <si>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</si>
  <si>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</si>
  <si>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</si>
  <si>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</si>
  <si>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</si>
  <si>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</si>
  <si>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</si>
  <si>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</si>
  <si>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</si>
  <si>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</si>
  <si>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</si>
  <si>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</si>
  <si>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</si>
  <si>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</si>
  <si>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</si>
  <si>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</si>
  <si>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</si>
  <si>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</si>
  <si>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</si>
  <si>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</si>
  <si>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</si>
  <si>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</si>
  <si>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</si>
  <si>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</si>
  <si>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</si>
  <si>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</si>
  <si>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</si>
  <si>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</si>
  <si>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</si>
  <si>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</si>
  <si>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</si>
  <si>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</si>
  <si>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</si>
  <si>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</si>
  <si>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</si>
  <si>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</si>
  <si>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</si>
  <si>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</si>
  <si>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</si>
  <si>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</si>
  <si>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</si>
  <si>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</si>
  <si>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</si>
  <si>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</si>
  <si>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</si>
  <si>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</si>
  <si>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</si>
  <si>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</si>
  <si>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</si>
  <si>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</si>
  <si>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</si>
  <si>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</si>
  <si>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</si>
  <si>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</si>
  <si>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</si>
  <si>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</si>
  <si>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</si>
  <si>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</si>
  <si>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</si>
  <si>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</si>
  <si>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</si>
  <si>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</si>
  <si>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</si>
  <si>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</si>
  <si>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</si>
  <si>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</si>
  <si>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</si>
  <si>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</si>
  <si>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</si>
  <si>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</si>
  <si>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</si>
  <si>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</si>
  <si>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</si>
  <si>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</si>
  <si>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</si>
  <si>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</si>
  <si>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</si>
  <si>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</si>
  <si>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</si>
  <si>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</si>
  <si>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</si>
  <si>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</si>
  <si>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</si>
  <si>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</si>
  <si>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</si>
  <si>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</si>
  <si>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</si>
  <si>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</si>
  <si>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</si>
  <si>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</si>
  <si>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</si>
  <si>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</si>
  <si>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</si>
  <si>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</si>
  <si>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</si>
  <si>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</si>
  <si>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</si>
  <si>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</si>
  <si>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</si>
  <si>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</si>
  <si>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</si>
  <si>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</si>
  <si>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</si>
  <si>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</si>
  <si>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</si>
  <si>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</si>
  <si>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</si>
  <si>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</si>
  <si>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</si>
  <si>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</si>
  <si>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</si>
  <si>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</si>
  <si>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</si>
  <si>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</si>
  <si>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</si>
  <si>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</si>
  <si>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</si>
  <si>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</si>
  <si>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</si>
  <si>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</si>
  <si>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</si>
  <si>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</si>
  <si>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</si>
  <si>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</si>
  <si>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</si>
  <si>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</si>
  <si>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</si>
  <si>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</si>
  <si>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</si>
  <si>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</si>
  <si>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</si>
  <si>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</si>
  <si>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</si>
  <si>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</si>
  <si>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</si>
  <si>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</si>
  <si>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</si>
  <si>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</si>
  <si>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</si>
  <si>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</si>
  <si>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</si>
  <si>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</si>
  <si>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</si>
  <si>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</si>
  <si>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</si>
  <si>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</si>
  <si>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</si>
  <si>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</si>
  <si>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</si>
  <si>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</si>
  <si>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</si>
  <si>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</si>
  <si>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</si>
  <si>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</si>
  <si>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</si>
  <si>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</si>
  <si>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</si>
  <si>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</si>
  <si>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</si>
  <si>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</si>
  <si>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</si>
  <si>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</si>
  <si>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</si>
  <si>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</si>
  <si>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</si>
  <si>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</si>
  <si>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</si>
  <si>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</si>
  <si>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</si>
  <si>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</si>
  <si>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</si>
  <si>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</si>
  <si>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</si>
  <si>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</si>
  <si>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</si>
  <si>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</si>
  <si>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</si>
  <si>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</si>
  <si>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</si>
  <si>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</si>
  <si>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</si>
  <si>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</si>
  <si>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</si>
  <si>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</si>
  <si>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</si>
  <si>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</si>
  <si>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</si>
  <si>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</si>
  <si>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</si>
  <si>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</si>
  <si>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</si>
  <si>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</si>
  <si>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</si>
  <si>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</si>
  <si>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</si>
  <si>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</si>
  <si>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</si>
  <si>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</si>
  <si>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</si>
  <si>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</si>
  <si>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</si>
  <si>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</si>
  <si>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</si>
  <si>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</si>
  <si>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</si>
  <si>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</si>
  <si>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</si>
  <si>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</si>
  <si>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</si>
  <si>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</si>
  <si>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</si>
  <si>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</si>
  <si>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</si>
  <si>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</si>
  <si>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</si>
  <si>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</si>
  <si>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</si>
  <si>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</si>
  <si>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</si>
  <si>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</si>
  <si>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</si>
  <si>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</si>
  <si>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</si>
  <si>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</si>
  <si>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</si>
  <si>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</si>
  <si>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</si>
  <si>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</si>
  <si>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</si>
  <si>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</si>
  <si>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</si>
  <si>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</si>
  <si>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</si>
  <si>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</si>
  <si>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</si>
  <si>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</si>
  <si>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</si>
  <si>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</si>
  <si>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</si>
  <si>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</si>
  <si>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</si>
  <si>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</si>
  <si>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</si>
  <si>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</si>
  <si>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</si>
  <si>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</si>
  <si>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</si>
  <si>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</si>
  <si>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</si>
  <si>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</si>
  <si>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</si>
  <si>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</si>
  <si>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</si>
  <si>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</si>
  <si>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</si>
  <si>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</si>
  <si>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</si>
  <si>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</si>
  <si>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</si>
  <si>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</si>
  <si>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</si>
  <si>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</si>
  <si>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</si>
  <si>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</si>
  <si>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</si>
  <si>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</si>
  <si>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</si>
  <si>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</si>
  <si>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</si>
  <si>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</si>
  <si>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</si>
  <si>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</si>
  <si>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</si>
  <si>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</si>
  <si>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</si>
  <si>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</si>
  <si>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</si>
  <si>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</si>
  <si>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</si>
  <si>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</si>
  <si>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</si>
  <si>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</si>
  <si>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</si>
  <si>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</si>
  <si>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</si>
  <si>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</si>
  <si>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</si>
  <si>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</si>
  <si>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</si>
  <si>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</si>
  <si>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</si>
  <si>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</si>
  <si>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</si>
  <si>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</si>
  <si>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</si>
  <si>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</si>
  <si>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</si>
  <si>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</si>
  <si>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</si>
  <si>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</si>
  <si>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</si>
  <si>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</si>
  <si>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</si>
  <si>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</si>
  <si>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</si>
  <si>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</si>
  <si>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</si>
  <si>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</si>
  <si>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</si>
  <si>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</si>
  <si>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</si>
  <si>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</si>
  <si>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</si>
  <si>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</si>
  <si>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</si>
  <si>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</si>
  <si>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</si>
  <si>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</si>
  <si>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</si>
  <si>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</si>
  <si>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</si>
  <si>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</si>
  <si>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</si>
  <si>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</si>
  <si>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</si>
  <si>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</si>
  <si>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</si>
  <si>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</si>
  <si>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</si>
  <si>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</si>
  <si>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</si>
  <si>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</si>
  <si>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</si>
  <si>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</si>
  <si>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</si>
  <si>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</si>
  <si>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</si>
  <si>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</si>
  <si>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</si>
  <si>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</si>
  <si>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</si>
  <si>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</si>
  <si>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</si>
  <si>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</si>
  <si>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</si>
  <si>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</si>
  <si>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</si>
  <si>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</si>
  <si>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</si>
  <si>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</si>
  <si>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</si>
  <si>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</si>
  <si>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</si>
  <si>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</si>
  <si>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</si>
  <si>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</si>
  <si>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</si>
  <si>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</si>
  <si>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</si>
  <si>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</si>
  <si>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</si>
  <si>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</si>
  <si>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</si>
  <si>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</si>
  <si>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</si>
  <si>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</si>
  <si>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</si>
  <si>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</si>
  <si>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</si>
  <si>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</si>
  <si>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</si>
  <si>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</si>
  <si>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</si>
  <si>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</si>
  <si>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</si>
  <si>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</si>
  <si>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</si>
  <si>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</si>
  <si>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</si>
  <si>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</si>
  <si>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</si>
  <si>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</si>
  <si>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</si>
  <si>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</si>
  <si>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</si>
  <si>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</si>
  <si>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</si>
  <si>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</si>
  <si>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</si>
  <si>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</si>
  <si>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</si>
  <si>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</si>
  <si>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</si>
  <si>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</si>
  <si>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</si>
  <si>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</si>
  <si>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</si>
  <si>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</si>
  <si>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</si>
  <si>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</si>
  <si>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</si>
  <si>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</si>
  <si>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</si>
  <si>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</si>
  <si>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</si>
  <si>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</si>
  <si>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</si>
  <si>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</si>
  <si>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</si>
  <si>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</si>
  <si>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</si>
  <si>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</si>
  <si>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</si>
  <si>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</si>
  <si>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</si>
  <si>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</si>
  <si>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</si>
  <si>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</si>
  <si>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</si>
  <si>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</si>
  <si>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</si>
  <si>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</si>
  <si>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</si>
  <si>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</si>
  <si>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</si>
  <si>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</si>
  <si>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</si>
  <si>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</si>
  <si>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</si>
  <si>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</si>
  <si>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</si>
  <si>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</si>
  <si>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</si>
  <si>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</si>
  <si>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</si>
  <si>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</si>
  <si>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</si>
  <si>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</si>
  <si>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</si>
  <si>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</si>
  <si>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</si>
  <si>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</si>
  <si>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</si>
  <si>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</si>
  <si>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</si>
  <si>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</si>
  <si>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</si>
  <si>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</si>
  <si>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</si>
  <si>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</si>
  <si>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</si>
  <si>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</si>
  <si>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</si>
  <si>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</si>
  <si>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</si>
  <si>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</si>
  <si>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</si>
  <si>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</si>
  <si>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</si>
  <si>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</si>
  <si>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</si>
  <si>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</si>
  <si>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</si>
  <si>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</si>
  <si>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</si>
  <si>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</si>
  <si>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</si>
  <si>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</si>
  <si>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</si>
  <si>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</si>
  <si>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</si>
  <si>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</si>
  <si>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</si>
  <si>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</si>
  <si>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</si>
  <si>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</si>
  <si>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</si>
  <si>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</si>
  <si>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</si>
  <si>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</si>
  <si>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</si>
  <si>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</si>
  <si>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</si>
  <si>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</si>
  <si>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</si>
  <si>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</si>
  <si>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</si>
  <si>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</si>
  <si>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</si>
  <si>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</si>
  <si>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</si>
  <si>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</si>
  <si>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</si>
  <si>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</si>
  <si>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</si>
  <si>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</si>
  <si>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</si>
  <si>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</si>
  <si>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</si>
  <si>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</si>
  <si>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</si>
  <si>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</si>
  <si>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</si>
  <si>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</si>
  <si>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</si>
  <si>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</si>
  <si>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</si>
  <si>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</si>
  <si>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</si>
  <si>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</si>
  <si>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</si>
  <si>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</si>
  <si>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</si>
  <si>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</si>
  <si>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</si>
  <si>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</si>
  <si>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</si>
  <si>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</si>
  <si>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</si>
  <si>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</si>
  <si>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</si>
  <si>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</si>
  <si>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</si>
  <si>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</si>
  <si>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</si>
  <si>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</si>
  <si>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</si>
  <si>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</si>
  <si>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</si>
  <si>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</si>
  <si>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</si>
  <si>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</si>
  <si>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</si>
  <si>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</si>
  <si>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</si>
  <si>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</si>
  <si>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</si>
  <si>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</si>
  <si>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</si>
  <si>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</si>
  <si>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</si>
  <si>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</si>
  <si>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</si>
  <si>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</si>
  <si>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</si>
  <si>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</si>
  <si>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</si>
  <si>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</si>
  <si>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</si>
  <si>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</si>
  <si>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</si>
  <si>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</si>
  <si>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</si>
  <si>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</si>
  <si>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</si>
  <si>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</si>
  <si>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</si>
  <si>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</si>
  <si>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</si>
  <si>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</si>
  <si>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</si>
  <si>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</si>
  <si>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</si>
  <si>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</si>
  <si>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</si>
  <si>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</si>
  <si>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</si>
  <si>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</si>
  <si>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</si>
  <si>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</si>
  <si>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</si>
  <si>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</si>
  <si>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</si>
  <si>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</si>
  <si>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</si>
  <si>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</si>
  <si>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</si>
  <si>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</si>
  <si>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</si>
  <si>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</si>
  <si>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</si>
  <si>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</si>
  <si>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</si>
  <si>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</si>
  <si>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</si>
  <si>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</si>
  <si>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</si>
  <si>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</si>
  <si>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</si>
  <si>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</si>
  <si>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</si>
  <si>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</si>
  <si>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</si>
  <si>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</si>
  <si>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</si>
  <si>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</si>
  <si>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</si>
  <si>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</si>
  <si>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</si>
  <si>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</si>
  <si>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</si>
  <si>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</si>
  <si>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</si>
  <si>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</si>
  <si>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</si>
  <si>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</si>
  <si>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</si>
  <si>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</si>
  <si>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</si>
  <si>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</si>
  <si>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</si>
  <si>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</si>
  <si>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</si>
  <si>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</si>
  <si>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</si>
  <si>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</si>
  <si>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</si>
  <si>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</si>
  <si>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</si>
  <si>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</si>
  <si>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</si>
  <si>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</si>
  <si>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</si>
  <si>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</si>
  <si>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</si>
  <si>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</si>
  <si>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</si>
  <si>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</si>
  <si>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</si>
  <si>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</si>
  <si>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</si>
  <si>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</si>
  <si>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</si>
  <si>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</si>
  <si>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</si>
  <si>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</si>
  <si>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</si>
  <si>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</si>
  <si>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</si>
  <si>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</si>
  <si>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</si>
  <si>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</si>
  <si>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</si>
  <si>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</si>
  <si>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</si>
  <si>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</si>
  <si>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</si>
  <si>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</si>
  <si>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</si>
  <si>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</si>
  <si>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</si>
  <si>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</si>
  <si>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</si>
  <si>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</si>
  <si>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</si>
  <si>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</si>
  <si>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</si>
  <si>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</si>
  <si>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</si>
  <si>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</si>
  <si>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</si>
  <si>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</si>
  <si>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</si>
  <si>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</si>
  <si>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</si>
  <si>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</si>
  <si>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</si>
  <si>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</si>
  <si>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</si>
  <si>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</si>
  <si>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</si>
  <si>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</si>
  <si>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</si>
  <si>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</si>
  <si>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</si>
  <si>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</si>
  <si>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</si>
  <si>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</si>
  <si>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</si>
  <si>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</si>
  <si>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</si>
  <si>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</si>
  <si>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</si>
  <si>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</si>
  <si>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</si>
  <si>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</si>
  <si>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</si>
  <si>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</si>
  <si>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</si>
  <si>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</si>
  <si>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</si>
  <si>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</si>
  <si>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</si>
  <si>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</si>
  <si>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</si>
  <si>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</si>
  <si>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</si>
  <si>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</si>
  <si>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</si>
  <si>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</si>
  <si>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</si>
  <si>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</si>
  <si>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</si>
  <si>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</si>
  <si>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</si>
  <si>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</si>
  <si>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</si>
  <si>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</si>
  <si>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</si>
  <si>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</si>
  <si>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</si>
  <si>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</si>
  <si>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</si>
  <si>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</si>
  <si>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</si>
  <si>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</si>
  <si>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</si>
  <si>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</si>
  <si>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</si>
  <si>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</si>
  <si>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</si>
  <si>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</si>
  <si>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</si>
  <si>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</si>
  <si>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</si>
  <si>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</si>
  <si>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</si>
  <si>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</si>
  <si>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</si>
  <si>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</si>
  <si>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</si>
  <si>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</si>
  <si>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</si>
  <si>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</si>
  <si>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</si>
  <si>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</si>
  <si>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</si>
  <si>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</si>
  <si>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</si>
  <si>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</si>
  <si>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</si>
  <si>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</si>
  <si>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</si>
  <si>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</si>
  <si>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</si>
  <si>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</si>
  <si>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</si>
  <si>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</si>
  <si>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</si>
  <si>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</si>
  <si>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</si>
  <si>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</si>
  <si>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</si>
  <si>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</si>
  <si>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</si>
  <si>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</si>
  <si>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</si>
  <si>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</si>
  <si>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</si>
  <si>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</si>
  <si>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</si>
  <si>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</si>
  <si>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</si>
  <si>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</si>
  <si>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</si>
  <si>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</si>
  <si>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</si>
  <si>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</si>
  <si>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</si>
  <si>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</si>
  <si>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</si>
  <si>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</si>
  <si>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</si>
  <si>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</si>
  <si>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</si>
  <si>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</si>
  <si>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</si>
  <si>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</si>
  <si>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</si>
  <si>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</si>
  <si>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</si>
  <si>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</si>
  <si>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</si>
  <si>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</si>
  <si>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</si>
  <si>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</si>
  <si>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</si>
  <si>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</si>
  <si>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</si>
  <si>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</si>
  <si>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</si>
  <si>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</si>
  <si>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</si>
  <si>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</si>
  <si>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</si>
  <si>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</si>
  <si>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</si>
  <si>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</si>
  <si>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</si>
  <si>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</si>
  <si>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</si>
  <si>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</si>
  <si>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</si>
  <si>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</si>
  <si>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</si>
  <si>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</si>
  <si>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</si>
  <si>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</si>
  <si>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</si>
  <si>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</si>
  <si>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</si>
  <si>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</si>
  <si>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</si>
  <si>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</si>
  <si>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</si>
  <si>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</si>
  <si>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</si>
  <si>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</si>
  <si>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</si>
  <si>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</si>
  <si>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</si>
  <si>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</si>
  <si>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</si>
  <si>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</si>
  <si>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</si>
  <si>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</si>
  <si>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</si>
  <si>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</si>
  <si>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</si>
  <si>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</si>
  <si>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</si>
  <si>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</si>
  <si>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</si>
  <si>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</si>
  <si>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</si>
  <si>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</si>
  <si>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</si>
  <si>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</si>
  <si>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</si>
  <si>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</si>
  <si>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</si>
  <si>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</si>
  <si>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</si>
  <si>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</si>
  <si>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</si>
  <si>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</si>
  <si>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</si>
  <si>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</si>
  <si>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</si>
  <si>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</si>
  <si>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</si>
  <si>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</si>
  <si>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</si>
  <si>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</si>
  <si>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</si>
  <si>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</si>
  <si>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</si>
  <si>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</si>
  <si>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</si>
  <si>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</si>
  <si>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</si>
  <si>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</si>
  <si>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</si>
  <si>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</si>
  <si>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</si>
  <si>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</si>
  <si>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</si>
  <si>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</si>
  <si>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</si>
  <si>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</si>
  <si>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</si>
  <si>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</si>
  <si>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</si>
  <si>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</si>
  <si>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</si>
  <si>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</si>
  <si>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</si>
  <si>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</si>
  <si>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</si>
  <si>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</si>
  <si>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</si>
  <si>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</si>
  <si>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</si>
  <si>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</si>
  <si>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</si>
  <si>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</si>
  <si>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</si>
  <si>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</si>
  <si>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</si>
  <si>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</si>
  <si>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</si>
  <si>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</si>
  <si>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</si>
  <si>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</si>
  <si>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</si>
  <si>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</si>
  <si>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</si>
  <si>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</si>
  <si>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</si>
  <si>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</si>
  <si>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</si>
  <si>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</si>
  <si>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</si>
  <si>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</si>
  <si>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</si>
  <si>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</si>
  <si>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</si>
  <si>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</si>
  <si>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</si>
  <si>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</si>
  <si>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</si>
  <si>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</si>
  <si>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</si>
  <si>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</si>
  <si>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</si>
  <si>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</si>
  <si>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</si>
  <si>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</si>
  <si>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</si>
  <si>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</si>
  <si>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</si>
  <si>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</si>
  <si>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</si>
  <si>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</si>
  <si>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</si>
  <si>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</si>
  <si>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</si>
  <si>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</si>
  <si>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</si>
  <si>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</si>
  <si>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</si>
  <si>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</si>
  <si>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</si>
  <si>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</si>
  <si>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</si>
  <si>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</si>
  <si>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</si>
  <si>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</si>
  <si>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</si>
  <si>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</si>
  <si>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</si>
  <si>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</si>
  <si>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</si>
  <si>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</si>
  <si>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</si>
  <si>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</si>
  <si>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</si>
  <si>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</si>
  <si>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</si>
  <si>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</si>
  <si>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</si>
  <si>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</si>
  <si>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</si>
  <si>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</si>
  <si>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</si>
  <si>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</si>
  <si>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</si>
  <si>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</si>
  <si>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</si>
  <si>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</si>
  <si>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</si>
  <si>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</si>
  <si>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</si>
  <si>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</si>
  <si>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</si>
  <si>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</si>
  <si>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</si>
  <si>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</si>
  <si>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</si>
  <si>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</si>
  <si>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</si>
  <si>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</si>
  <si>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</si>
  <si>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</si>
  <si>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</si>
  <si>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</si>
  <si>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</si>
  <si>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</si>
  <si>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</si>
  <si>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</si>
  <si>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</si>
  <si>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</si>
  <si>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</si>
  <si>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</si>
  <si>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</si>
  <si>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</si>
  <si>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</si>
  <si>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</si>
  <si>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</si>
  <si>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</si>
  <si>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</si>
  <si>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</si>
  <si>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</si>
  <si>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</si>
  <si>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</si>
  <si>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</si>
  <si>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</si>
  <si>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</si>
  <si>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</si>
  <si>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</si>
  <si>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</si>
  <si>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</si>
  <si>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</si>
  <si>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</si>
  <si>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</si>
  <si>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</si>
  <si>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</si>
  <si>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</si>
  <si>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</si>
  <si>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</si>
  <si>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</si>
  <si>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</si>
  <si>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</si>
  <si>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</si>
  <si>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</si>
  <si>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</si>
  <si>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</si>
  <si>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</si>
  <si>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</si>
  <si>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</si>
  <si>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</si>
  <si>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</si>
  <si>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</si>
  <si>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</si>
  <si>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</si>
  <si>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</si>
  <si>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</si>
  <si>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</si>
  <si>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</si>
  <si>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</si>
  <si>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</si>
  <si>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</si>
  <si>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</si>
  <si>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</si>
  <si>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</si>
  <si>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</si>
  <si>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</si>
  <si>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</si>
  <si>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</si>
  <si>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</si>
  <si>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</si>
  <si>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</si>
  <si>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</si>
  <si>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</si>
  <si>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</si>
  <si>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</si>
  <si>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</si>
  <si>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</si>
  <si>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</si>
  <si>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</si>
  <si>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</si>
  <si>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</si>
  <si>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</si>
  <si>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</si>
  <si>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</si>
  <si>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</si>
  <si>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</si>
  <si>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</si>
  <si>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</si>
  <si>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</si>
  <si>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</si>
  <si>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</si>
  <si>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</si>
  <si>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</si>
  <si>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</si>
  <si>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</si>
  <si>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</si>
  <si>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</si>
  <si>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</si>
  <si>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</si>
  <si>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</si>
  <si>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</si>
  <si>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</si>
  <si>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</si>
  <si>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</si>
  <si>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</si>
  <si>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</si>
  <si>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</si>
  <si>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</si>
  <si>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</si>
  <si>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</si>
  <si>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</si>
  <si>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</si>
  <si>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</si>
  <si>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</si>
  <si>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</si>
  <si>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</si>
  <si>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</si>
  <si>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</si>
  <si>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</si>
  <si>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</si>
  <si>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</si>
  <si>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</si>
  <si>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</si>
  <si>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</si>
  <si>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</si>
  <si>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</si>
  <si>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</si>
  <si>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</si>
  <si>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</si>
  <si>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</si>
  <si>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</si>
  <si>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</si>
  <si>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</si>
  <si>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</si>
  <si>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</si>
  <si>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</si>
  <si>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</si>
  <si>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</si>
  <si>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</si>
  <si>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</si>
  <si>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</si>
  <si>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</si>
  <si>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</si>
  <si>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</si>
  <si>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</si>
  <si>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</si>
  <si>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</si>
  <si>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</si>
  <si>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</si>
  <si>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</si>
  <si>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</si>
  <si>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</si>
  <si>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</si>
  <si>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</si>
  <si>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</si>
  <si>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</si>
  <si>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</si>
  <si>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</si>
  <si>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</si>
  <si>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</si>
  <si>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</si>
  <si>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</si>
  <si>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</si>
  <si>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</si>
  <si>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</si>
  <si>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</si>
  <si>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</si>
  <si>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</si>
  <si>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</si>
  <si>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</si>
  <si>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</si>
  <si>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</si>
  <si>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</si>
  <si>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</si>
  <si>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</si>
  <si>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</si>
  <si>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</si>
  <si>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</si>
  <si>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</si>
  <si>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</si>
  <si>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</si>
  <si>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</si>
  <si>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</si>
  <si>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</si>
  <si>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</si>
  <si>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</si>
  <si>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</si>
  <si>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</si>
  <si>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</si>
  <si>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</si>
  <si>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</si>
  <si>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</si>
  <si>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</si>
  <si>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</si>
  <si>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</si>
  <si>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</si>
  <si>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</si>
  <si>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</si>
  <si>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</si>
  <si>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</si>
  <si>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</si>
  <si>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</si>
  <si>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</si>
  <si>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</si>
  <si>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</si>
  <si>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</si>
  <si>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</si>
  <si>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</si>
  <si>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</si>
  <si>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</si>
  <si>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</si>
  <si>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</si>
  <si>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</si>
  <si>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</si>
  <si>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</si>
  <si>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</si>
  <si>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</si>
  <si>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</si>
  <si>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</si>
  <si>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</si>
  <si>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</si>
  <si>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</si>
  <si>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</si>
  <si>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</si>
  <si>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</si>
  <si>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</si>
  <si>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</si>
  <si>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</si>
  <si>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</si>
  <si>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</si>
  <si>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</si>
  <si>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</si>
  <si>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</si>
  <si>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</si>
  <si>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</si>
  <si>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</si>
  <si>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</si>
  <si>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</si>
  <si>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</si>
  <si>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</si>
  <si>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</si>
  <si>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</si>
  <si>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</si>
  <si>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</si>
  <si>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</si>
  <si>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</si>
  <si>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</si>
  <si>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</si>
  <si>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</si>
  <si>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</si>
  <si>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</si>
  <si>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</si>
  <si>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</si>
  <si>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</si>
  <si>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</si>
  <si>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</si>
  <si>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</si>
  <si>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</si>
  <si>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</si>
  <si>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</si>
  <si>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</si>
  <si>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</si>
  <si>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</si>
  <si>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</si>
  <si>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</si>
  <si>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</si>
  <si>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</si>
  <si>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</si>
  <si>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</si>
  <si>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</si>
  <si>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</si>
  <si>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</si>
  <si>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</si>
  <si>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</si>
  <si>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</si>
  <si>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</si>
  <si>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</si>
  <si>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</si>
  <si>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</si>
  <si>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</si>
  <si>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</si>
  <si>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</si>
  <si>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</si>
  <si>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</si>
  <si>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</si>
  <si>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</si>
  <si>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</si>
  <si>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</si>
  <si>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</si>
  <si>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</si>
  <si>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</si>
  <si>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</si>
  <si>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</si>
  <si>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</si>
  <si>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</si>
  <si>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</si>
  <si>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</si>
  <si>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</si>
  <si>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</si>
  <si>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</si>
  <si>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</si>
  <si>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</si>
  <si>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</si>
  <si>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</si>
  <si>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</si>
  <si>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</si>
  <si>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</si>
  <si>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</si>
  <si>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</si>
  <si>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</si>
  <si>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</si>
  <si>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</si>
  <si>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</si>
  <si>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</si>
  <si>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</si>
  <si>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</si>
  <si>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</si>
  <si>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</si>
  <si>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</si>
  <si>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</si>
  <si>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</si>
  <si>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</si>
  <si>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</si>
  <si>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</si>
  <si>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</si>
  <si>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</si>
  <si>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</si>
  <si>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</si>
  <si>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</si>
  <si>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</si>
  <si>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</si>
  <si>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</si>
  <si>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</si>
  <si>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</si>
  <si>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</si>
  <si>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</si>
  <si>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</si>
  <si>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</si>
  <si>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</si>
  <si>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</si>
  <si>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</si>
  <si>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</si>
  <si>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</si>
  <si>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</si>
  <si>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</si>
  <si>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</si>
  <si>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</si>
  <si>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</si>
  <si>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</si>
  <si>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</si>
  <si>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</si>
  <si>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</si>
  <si>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</si>
  <si>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</si>
  <si>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</si>
  <si>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</si>
  <si>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</si>
  <si>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</si>
  <si>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</si>
  <si>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</si>
  <si>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</si>
  <si>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</si>
  <si>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</si>
  <si>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</si>
  <si>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</si>
  <si>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</si>
  <si>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</si>
  <si>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</si>
  <si>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</si>
  <si>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</si>
  <si>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</si>
  <si>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</si>
  <si>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</si>
  <si>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</si>
  <si>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</si>
  <si>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</si>
  <si>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</si>
  <si>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</si>
  <si>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</si>
  <si>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</si>
  <si>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</si>
  <si>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</si>
  <si>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</si>
  <si>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</si>
  <si>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</si>
  <si>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</si>
  <si>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</si>
  <si>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</si>
  <si>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</si>
  <si>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</si>
  <si>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</si>
  <si>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</si>
  <si>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</si>
  <si>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</si>
  <si>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</si>
  <si>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</si>
  <si>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</si>
  <si>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</si>
  <si>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</si>
  <si>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</si>
  <si>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</si>
  <si>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</si>
  <si>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</si>
  <si>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</si>
  <si>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</si>
  <si>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</si>
  <si>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</si>
  <si>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</si>
  <si>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</si>
  <si>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</si>
  <si>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</si>
  <si>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</si>
  <si>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</si>
  <si>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</si>
  <si>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</si>
  <si>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</si>
  <si>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</si>
  <si>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</si>
  <si>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</si>
  <si>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</si>
  <si>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</si>
  <si>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</si>
  <si>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</si>
  <si>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</si>
  <si>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</si>
  <si>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</si>
  <si>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</si>
  <si>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</si>
  <si>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</si>
  <si>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</si>
  <si>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</si>
  <si>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</si>
  <si>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</si>
  <si>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</si>
  <si>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</si>
  <si>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</si>
  <si>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</si>
  <si>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</si>
  <si>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</si>
  <si>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</si>
  <si>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</si>
  <si>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</si>
  <si>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</si>
  <si>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</si>
  <si>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</si>
  <si>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</si>
  <si>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</si>
  <si>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</si>
  <si>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</si>
  <si>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</si>
  <si>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</si>
  <si>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</si>
  <si>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</si>
  <si>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</si>
  <si>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</si>
  <si>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</si>
  <si>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</si>
  <si>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</si>
  <si>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</si>
  <si>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</si>
  <si>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</si>
  <si>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</si>
  <si>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</si>
  <si>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</si>
  <si>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</si>
  <si>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</si>
  <si>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</si>
  <si>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</si>
  <si>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</si>
  <si>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</si>
  <si>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</si>
  <si>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</si>
  <si>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</si>
  <si>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</si>
  <si>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</si>
  <si>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</si>
  <si>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</si>
  <si>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</si>
  <si>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</si>
  <si>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</si>
  <si>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</si>
  <si>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</si>
  <si>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</si>
  <si>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</si>
  <si>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</si>
  <si>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</si>
  <si>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</si>
  <si>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</si>
  <si>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</si>
  <si>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</si>
  <si>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</si>
  <si>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</si>
  <si>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</si>
  <si>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</si>
  <si>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</si>
  <si>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</si>
  <si>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</si>
  <si>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</si>
  <si>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</si>
  <si>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</si>
  <si>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</si>
  <si>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</si>
  <si>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</si>
  <si>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</si>
  <si>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</si>
  <si>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</si>
  <si>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</si>
  <si>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</si>
  <si>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</si>
  <si>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</si>
  <si>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</si>
  <si>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</si>
  <si>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</si>
  <si>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</si>
  <si>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</si>
  <si>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</si>
  <si>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</si>
  <si>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</si>
  <si>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</si>
  <si>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</si>
  <si>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</si>
  <si>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</si>
  <si>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</si>
  <si>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</si>
  <si>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</si>
  <si>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</si>
  <si>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</si>
  <si>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</si>
  <si>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</si>
  <si>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</si>
  <si>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</si>
  <si>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</si>
  <si>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</si>
  <si>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</si>
  <si>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</si>
  <si>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</si>
  <si>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</si>
  <si>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</si>
  <si>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</si>
  <si>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</si>
  <si>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</si>
  <si>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</si>
  <si>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</si>
  <si>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</si>
  <si>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</si>
  <si>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</si>
  <si>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</si>
  <si>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</si>
  <si>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</si>
  <si>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</si>
  <si>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</si>
  <si>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</si>
  <si>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</si>
  <si>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</si>
  <si>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</si>
  <si>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</si>
  <si>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</si>
  <si>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</si>
  <si>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</si>
  <si>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</si>
  <si>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</si>
  <si>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</si>
  <si>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</si>
  <si>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</si>
  <si>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</si>
  <si>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</si>
  <si>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</si>
  <si>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</si>
  <si>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</si>
  <si>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</si>
  <si>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</si>
  <si>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</si>
  <si>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</si>
  <si>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</si>
  <si>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</si>
  <si>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</si>
  <si>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</si>
  <si>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</si>
  <si>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</si>
  <si>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</si>
  <si>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</si>
  <si>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</si>
  <si>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</si>
  <si>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</si>
  <si>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</si>
  <si>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</si>
  <si>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</si>
  <si>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</si>
  <si>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</si>
  <si>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</si>
  <si>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</si>
  <si>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</si>
  <si>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</si>
  <si>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</si>
  <si>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</si>
  <si>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</si>
  <si>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</si>
  <si>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</si>
  <si>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</si>
  <si>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</si>
  <si>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</si>
  <si>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</si>
  <si>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</si>
  <si>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</si>
  <si>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</si>
  <si>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</si>
  <si>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</si>
  <si>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</si>
  <si>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</si>
  <si>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</si>
  <si>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</si>
  <si>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</si>
  <si>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</si>
  <si>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</si>
  <si>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</si>
  <si>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</si>
  <si>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</si>
  <si>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</si>
  <si>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</si>
  <si>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</si>
  <si>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</si>
  <si>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</si>
  <si>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</si>
  <si>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</si>
  <si>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</si>
  <si>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</si>
  <si>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</si>
  <si>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</si>
  <si>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</si>
  <si>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</si>
  <si>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</si>
  <si>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</si>
  <si>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</si>
  <si>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</si>
  <si>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</si>
  <si>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</si>
  <si>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</si>
  <si>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</si>
  <si>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</si>
  <si>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</si>
  <si>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</si>
  <si>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</si>
  <si>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</si>
  <si>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</si>
  <si>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</si>
  <si>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</si>
  <si>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</si>
  <si>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</si>
  <si>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</si>
  <si>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</si>
  <si>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</si>
  <si>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</si>
  <si>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</si>
  <si>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</si>
  <si>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</si>
  <si>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</si>
  <si>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</si>
  <si>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</si>
  <si>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</si>
  <si>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</si>
  <si>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</si>
  <si>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</si>
  <si>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</si>
  <si>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</si>
  <si>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</si>
  <si>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</si>
  <si>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</si>
  <si>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</si>
  <si>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</si>
  <si>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</si>
  <si>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</si>
  <si>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</si>
  <si>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</si>
  <si>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</si>
  <si>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</si>
  <si>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</si>
  <si>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</si>
  <si>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</si>
  <si>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</si>
  <si>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</si>
  <si>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</si>
  <si>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</si>
  <si>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</si>
  <si>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</si>
  <si>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</si>
  <si>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</si>
  <si>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</si>
  <si>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</si>
  <si>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</si>
  <si>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</si>
  <si>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</si>
  <si>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</si>
  <si>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</si>
  <si>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</si>
  <si>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</si>
  <si>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</si>
  <si>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</si>
  <si>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</si>
  <si>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</si>
  <si>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</si>
  <si>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</si>
  <si>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</si>
  <si>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</si>
  <si>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</si>
  <si>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</si>
  <si>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</si>
  <si>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</si>
  <si>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</si>
  <si>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</si>
  <si>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</si>
  <si>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</si>
  <si>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</si>
  <si>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</si>
  <si>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</si>
  <si>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</si>
  <si>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</si>
  <si>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</si>
  <si>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</si>
  <si>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</si>
  <si>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</si>
  <si>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</si>
  <si>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</si>
  <si>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</si>
  <si>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</si>
  <si>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</si>
  <si>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</si>
  <si>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</si>
  <si>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</si>
  <si>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</si>
  <si>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</si>
  <si>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</si>
  <si>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</si>
  <si>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</si>
  <si>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</si>
  <si>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</si>
  <si>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</si>
  <si>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</si>
  <si>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</si>
  <si>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</si>
  <si>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</si>
  <si>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</si>
  <si>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</si>
  <si>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</si>
  <si>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</si>
  <si>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</si>
  <si>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</si>
  <si>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</si>
  <si>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</si>
  <si>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</si>
  <si>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</si>
  <si>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</si>
  <si>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</si>
  <si>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</si>
  <si>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</si>
  <si>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</si>
  <si>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</si>
  <si>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</si>
  <si>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</si>
  <si>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</si>
  <si>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</si>
  <si>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</si>
  <si>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</si>
  <si>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</si>
  <si>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</si>
  <si>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</si>
  <si>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</si>
  <si>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</si>
  <si>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</si>
  <si>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</si>
  <si>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</si>
  <si>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</si>
  <si>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</si>
  <si>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</si>
  <si>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</si>
  <si>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</si>
  <si>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</si>
  <si>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</si>
  <si>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</si>
  <si>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</si>
  <si>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</si>
  <si>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</si>
  <si>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</si>
  <si>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</si>
  <si>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</si>
  <si>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</si>
  <si>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</si>
  <si>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</si>
  <si>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</si>
  <si>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</si>
  <si>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</si>
  <si>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</si>
  <si>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</si>
  <si>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</si>
  <si>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</si>
  <si>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</si>
  <si>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</si>
  <si>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</si>
  <si>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</si>
  <si>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</si>
  <si>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</si>
  <si>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</si>
  <si>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</si>
  <si>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</si>
  <si>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</si>
  <si>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</si>
  <si>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</si>
  <si>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</si>
  <si>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</si>
  <si>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</si>
  <si>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</si>
  <si>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</si>
  <si>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</si>
  <si>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</si>
  <si>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</si>
  <si>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</si>
  <si>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</si>
  <si>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</si>
  <si>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</si>
  <si>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</si>
  <si>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</si>
  <si>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</si>
  <si>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</si>
  <si>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</si>
  <si>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</si>
  <si>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</si>
  <si>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</si>
  <si>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</si>
  <si>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</si>
  <si>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</si>
  <si>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</si>
  <si>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</si>
  <si>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</si>
  <si>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</si>
  <si>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</si>
  <si>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</si>
  <si>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</si>
  <si>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</si>
  <si>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</si>
  <si>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</si>
  <si>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</si>
  <si>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</si>
  <si>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</si>
  <si>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</si>
  <si>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</si>
  <si>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</si>
  <si>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</si>
  <si>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</si>
  <si>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</si>
  <si>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</si>
  <si>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</si>
  <si>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</si>
  <si>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</si>
  <si>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</si>
  <si>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</si>
  <si>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</si>
  <si>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</si>
  <si>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</si>
  <si>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</si>
  <si>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</si>
  <si>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</si>
  <si>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</si>
  <si>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</si>
  <si>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</si>
  <si>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</si>
  <si>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</si>
  <si>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</si>
  <si>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</si>
  <si>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</si>
  <si>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</si>
  <si>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</si>
  <si>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</si>
  <si>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</si>
  <si>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</si>
  <si>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</si>
  <si>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</si>
  <si>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</si>
  <si>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</si>
  <si>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</si>
  <si>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</si>
  <si>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</si>
  <si>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</si>
  <si>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</si>
  <si>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</si>
  <si>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</si>
  <si>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</si>
  <si>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</si>
  <si>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</si>
  <si>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</si>
  <si>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</si>
  <si>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</si>
  <si>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</si>
  <si>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</si>
  <si>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</si>
  <si>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</si>
  <si>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</si>
  <si>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</si>
  <si>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</si>
  <si>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</si>
  <si>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</si>
  <si>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</si>
  <si>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</si>
  <si>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</si>
  <si>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</si>
  <si>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</si>
  <si>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</si>
  <si>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</si>
  <si>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</si>
  <si>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</si>
  <si>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</si>
  <si>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</si>
  <si>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</si>
  <si>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</si>
  <si>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</si>
  <si>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</si>
  <si>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</si>
  <si>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</si>
  <si>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</si>
  <si>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</si>
  <si>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</si>
  <si>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</si>
  <si>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</si>
  <si>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</si>
  <si>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</si>
  <si>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</si>
  <si>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</si>
  <si>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</si>
  <si>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</si>
  <si>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</si>
  <si>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</si>
  <si>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</si>
  <si>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</si>
  <si>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</si>
  <si>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</si>
  <si>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</si>
  <si>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</si>
  <si>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</si>
  <si>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</si>
  <si>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</si>
  <si>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</si>
  <si>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</si>
  <si>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</si>
  <si>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</si>
  <si>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</si>
  <si>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</si>
  <si>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</si>
  <si>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</si>
  <si>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</si>
  <si>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</si>
  <si>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</si>
  <si>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</si>
  <si>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</si>
  <si>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</si>
  <si>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</si>
  <si>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</si>
  <si>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</si>
  <si>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</si>
  <si>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</si>
  <si>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</si>
  <si>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</si>
  <si>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</si>
  <si>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</si>
  <si>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</si>
  <si>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</si>
  <si>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</si>
  <si>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</si>
  <si>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</si>
  <si>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</si>
  <si>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</si>
  <si>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</si>
  <si>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</si>
  <si>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</si>
  <si>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</si>
  <si>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</si>
  <si>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</si>
  <si>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</si>
  <si>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</si>
  <si>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</si>
  <si>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</si>
  <si>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</si>
  <si>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</si>
  <si>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</si>
  <si>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</si>
  <si>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</si>
  <si>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</si>
  <si>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</si>
  <si>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</si>
  <si>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</si>
  <si>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</si>
  <si>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</si>
  <si>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</si>
  <si>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</si>
  <si>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</si>
  <si>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</si>
  <si>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</si>
  <si>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</si>
  <si>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</si>
  <si>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</si>
  <si>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</si>
  <si>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</si>
  <si>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</si>
  <si>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</si>
  <si>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</si>
  <si>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</si>
  <si>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</si>
  <si>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</si>
  <si>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</si>
  <si>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</si>
  <si>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</si>
  <si>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</si>
  <si>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</si>
  <si>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</si>
  <si>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</si>
  <si>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</si>
  <si>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</si>
  <si>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</si>
  <si>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</si>
  <si>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</si>
  <si>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</si>
  <si>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</si>
  <si>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</si>
  <si>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</si>
  <si>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</si>
  <si>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</si>
  <si>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</si>
  <si>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</si>
  <si>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</si>
  <si>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</si>
  <si>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</si>
  <si>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</si>
  <si>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</si>
  <si>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</si>
  <si>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</si>
  <si>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</si>
  <si>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</si>
  <si>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</si>
  <si>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</si>
  <si>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</si>
  <si>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</si>
  <si>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</si>
  <si>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</si>
  <si>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</si>
  <si>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</si>
  <si>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</si>
  <si>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</si>
  <si>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</si>
  <si>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</si>
  <si>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</si>
  <si>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</si>
  <si>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</si>
  <si>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</si>
  <si>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</si>
  <si>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</si>
  <si>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</si>
  <si>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</si>
  <si>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</si>
  <si>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</si>
  <si>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</si>
  <si>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</si>
  <si>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</si>
  <si>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</si>
  <si>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</si>
  <si>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</si>
  <si>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</si>
  <si>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</si>
  <si>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</si>
  <si>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</si>
  <si>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</si>
  <si>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</si>
  <si>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</si>
  <si>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</si>
  <si>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</si>
  <si>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</si>
  <si>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</si>
  <si>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</si>
  <si>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</si>
  <si>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</si>
  <si>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</si>
  <si>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</si>
  <si>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</si>
  <si>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</si>
  <si>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</si>
  <si>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</si>
  <si>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</si>
  <si>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</si>
  <si>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</si>
  <si>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</si>
  <si>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</si>
  <si>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</si>
  <si>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</si>
  <si>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</si>
  <si>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</si>
  <si>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</si>
  <si>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</si>
  <si>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</si>
  <si>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</si>
  <si>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</si>
  <si>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</si>
  <si>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</si>
  <si>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</si>
  <si>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</si>
  <si>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</si>
  <si>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</si>
  <si>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</si>
  <si>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</si>
  <si>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</si>
  <si>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</si>
  <si>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</si>
  <si>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</si>
  <si>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</si>
  <si>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</si>
  <si>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</si>
  <si>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</si>
  <si>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</si>
  <si>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</si>
  <si>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</si>
  <si>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</si>
  <si>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</si>
  <si>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</si>
  <si>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</si>
  <si>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</si>
  <si>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</si>
  <si>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</si>
  <si>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</si>
  <si>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</si>
  <si>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</si>
  <si>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</si>
  <si>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</si>
  <si>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</si>
  <si>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</si>
  <si>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</si>
  <si>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</si>
  <si>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</si>
  <si>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</si>
  <si>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</si>
  <si>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</si>
  <si>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</si>
  <si>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</si>
  <si>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</si>
  <si>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</si>
  <si>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</si>
  <si>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</si>
  <si>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</si>
  <si>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</si>
  <si>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</si>
  <si>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</si>
  <si>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</si>
  <si>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</si>
  <si>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</si>
  <si>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</si>
  <si>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</si>
  <si>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</si>
  <si>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</si>
  <si>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</si>
  <si>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</si>
  <si>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</si>
  <si>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</si>
  <si>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</si>
  <si>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</si>
  <si>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</si>
  <si>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</si>
  <si>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</si>
  <si>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</si>
  <si>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</si>
  <si>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</si>
  <si>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</si>
  <si>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</si>
  <si>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</si>
  <si>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</si>
  <si>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</si>
  <si>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</si>
  <si>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</si>
  <si>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</si>
  <si>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</si>
  <si>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</si>
  <si>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</si>
  <si>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</si>
  <si>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</si>
  <si>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</si>
  <si>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</si>
  <si>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</si>
  <si>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</si>
  <si>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</si>
  <si>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</si>
  <si>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</si>
  <si>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</si>
  <si>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</si>
  <si>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</si>
  <si>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</si>
  <si>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</si>
  <si>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</si>
  <si>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</si>
  <si>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</si>
  <si>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</si>
  <si>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</si>
  <si>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</si>
  <si>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</si>
  <si>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</si>
  <si>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</si>
  <si>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</si>
  <si>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</si>
  <si>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</si>
  <si>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</si>
  <si>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</si>
  <si>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</si>
  <si>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</si>
  <si>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</si>
  <si>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</si>
  <si>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</si>
  <si>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</si>
  <si>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</si>
  <si>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</si>
  <si>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</si>
  <si>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</si>
  <si>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</si>
  <si>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</si>
  <si>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</si>
  <si>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</si>
  <si>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</si>
  <si>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</si>
  <si>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</si>
  <si>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</si>
  <si>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</si>
  <si>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</si>
  <si>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</si>
  <si>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</si>
  <si>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</si>
  <si>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</si>
  <si>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</si>
  <si>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</si>
  <si>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</si>
  <si>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</si>
  <si>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</si>
  <si>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</si>
  <si>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</si>
  <si>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</si>
  <si>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</si>
  <si>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</si>
  <si>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</si>
  <si>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</si>
  <si>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</si>
  <si>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</si>
  <si>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</si>
  <si>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</si>
  <si>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</si>
  <si>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</si>
  <si>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</si>
  <si>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</si>
  <si>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</si>
  <si>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</si>
  <si>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</si>
  <si>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</si>
  <si>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</si>
  <si>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</si>
  <si>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</si>
  <si>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</si>
  <si>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</si>
  <si>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</si>
  <si>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</si>
  <si>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</si>
  <si>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</si>
  <si>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</si>
  <si>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</si>
  <si>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</si>
  <si>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</si>
  <si>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</si>
  <si>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</si>
  <si>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</si>
  <si>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</si>
  <si>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</si>
  <si>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</si>
  <si>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</si>
  <si>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</si>
  <si>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</si>
  <si>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</si>
  <si>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</si>
  <si>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</si>
  <si>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</si>
  <si>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</si>
  <si>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</si>
  <si>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</si>
  <si>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</si>
  <si>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</si>
  <si>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</si>
  <si>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</si>
  <si>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</si>
  <si>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</si>
  <si>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</si>
  <si>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</si>
  <si>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</si>
  <si>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</si>
  <si>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</si>
  <si>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</si>
  <si>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</si>
  <si>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</si>
  <si>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</si>
  <si>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</si>
  <si>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</si>
  <si>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</si>
  <si>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</si>
  <si>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</si>
  <si>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</si>
  <si>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</si>
  <si>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</si>
  <si>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</si>
  <si>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</si>
  <si>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</si>
  <si>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</si>
  <si>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</si>
  <si>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</si>
  <si>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</si>
  <si>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</si>
  <si>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</si>
  <si>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</si>
  <si>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</si>
  <si>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</si>
  <si>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</si>
  <si>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</si>
  <si>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</si>
  <si>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</si>
  <si>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</si>
  <si>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</si>
  <si>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</si>
  <si>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</si>
  <si>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</si>
  <si>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</si>
  <si>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</si>
  <si>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</si>
  <si>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</si>
  <si>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</si>
  <si>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</si>
  <si>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</si>
  <si>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</si>
  <si>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</si>
  <si>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</si>
  <si>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</si>
  <si>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</si>
  <si>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</si>
  <si>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</si>
  <si>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</si>
  <si>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</si>
  <si>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</si>
  <si>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</si>
  <si>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</si>
  <si>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</si>
  <si>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</si>
  <si>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</si>
  <si>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</si>
  <si>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</si>
  <si>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</si>
  <si>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</si>
  <si>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</si>
  <si>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</si>
  <si>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</si>
  <si>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</si>
  <si>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</si>
  <si>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</si>
  <si>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</si>
  <si>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</si>
  <si>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</si>
  <si>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</si>
  <si>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</si>
  <si>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</si>
  <si>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</si>
  <si>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</si>
  <si>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</si>
  <si>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</si>
  <si>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</si>
  <si>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</si>
  <si>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</si>
  <si>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</si>
  <si>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</si>
  <si>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</si>
  <si>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</si>
  <si>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</si>
  <si>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</si>
  <si>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</si>
  <si>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</si>
  <si>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</si>
  <si>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</si>
  <si>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</si>
  <si>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</si>
  <si>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</si>
  <si>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</si>
  <si>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</si>
  <si>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</si>
  <si>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</si>
  <si>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</si>
  <si>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</si>
  <si>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</si>
  <si>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</si>
  <si>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</si>
  <si>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</si>
  <si>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</si>
  <si>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</si>
  <si>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</si>
  <si>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</si>
  <si>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</si>
  <si>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</si>
  <si>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</si>
  <si>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</si>
  <si>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</si>
  <si>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</si>
  <si>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</si>
  <si>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</si>
  <si>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</si>
  <si>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</si>
  <si>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</si>
  <si>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</si>
  <si>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</si>
  <si>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</si>
  <si>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</si>
  <si>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</si>
  <si>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</si>
  <si>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</si>
  <si>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</si>
  <si>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</si>
  <si>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</si>
  <si>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</si>
  <si>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</si>
  <si>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</si>
  <si>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</si>
  <si>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</si>
  <si>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</si>
  <si>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</si>
  <si>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</si>
  <si>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</si>
  <si>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</si>
  <si>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</si>
  <si>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</si>
  <si>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</si>
  <si>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</si>
  <si>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</si>
  <si>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</si>
  <si>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</si>
  <si>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</si>
  <si>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</si>
  <si>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</si>
  <si>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</si>
  <si>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</si>
  <si>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</si>
  <si>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</si>
  <si>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</si>
  <si>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</si>
  <si>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</si>
  <si>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</si>
  <si>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</si>
  <si>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</si>
  <si>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</si>
  <si>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</si>
  <si>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</si>
  <si>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</si>
  <si>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</si>
  <si>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</si>
  <si>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</si>
  <si>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</si>
  <si>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</si>
  <si>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</si>
  <si>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</si>
  <si>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</si>
  <si>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</si>
  <si>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</si>
  <si>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</si>
  <si>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</si>
  <si>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</si>
  <si>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</si>
  <si>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</si>
  <si>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</si>
  <si>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</si>
  <si>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</si>
  <si>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</si>
  <si>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</si>
  <si>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</si>
  <si>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</si>
  <si>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</si>
  <si>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</si>
  <si>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</si>
  <si>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</si>
  <si>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</si>
  <si>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</si>
  <si>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</si>
  <si>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</si>
  <si>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</si>
  <si>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</si>
  <si>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</si>
  <si>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</si>
  <si>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</si>
  <si>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</si>
  <si>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</si>
  <si>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</si>
  <si>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</si>
  <si>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</si>
  <si>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</si>
  <si>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</si>
  <si>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</si>
  <si>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</si>
  <si>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</si>
  <si>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</si>
  <si>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</si>
  <si>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</si>
  <si>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</si>
  <si>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</si>
  <si>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</si>
  <si>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</si>
  <si>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</si>
  <si>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</si>
  <si>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</si>
  <si>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</si>
  <si>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</si>
  <si>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</si>
  <si>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</si>
  <si>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</si>
  <si>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</si>
  <si>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</si>
  <si>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</si>
  <si>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</si>
  <si>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</si>
  <si>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</si>
  <si>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</si>
  <si>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</si>
  <si>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</si>
  <si>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</si>
  <si>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</si>
  <si>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</si>
  <si>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</si>
  <si>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</si>
  <si>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</si>
  <si>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</si>
  <si>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</si>
  <si>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</si>
  <si>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</si>
  <si>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</si>
  <si>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</si>
  <si>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</si>
  <si>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</si>
  <si>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</si>
  <si>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</si>
  <si>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</si>
  <si>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</si>
  <si>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</si>
  <si>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</si>
  <si>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</si>
  <si>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</si>
  <si>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</si>
  <si>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</si>
  <si>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</si>
  <si>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</si>
  <si>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</si>
  <si>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</si>
  <si>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</si>
  <si>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</si>
  <si>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</si>
  <si>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</si>
  <si>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</si>
  <si>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</si>
  <si>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</si>
  <si>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</si>
  <si>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</si>
  <si>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</si>
  <si>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</si>
  <si>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</si>
  <si>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</si>
  <si>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</si>
  <si>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</si>
  <si>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</si>
  <si>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</si>
  <si>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</si>
  <si>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</si>
  <si>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</si>
  <si>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</si>
  <si>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</si>
  <si>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</si>
  <si>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</si>
  <si>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</si>
  <si>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</si>
  <si>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</si>
  <si>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</si>
  <si>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</si>
  <si>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</si>
  <si>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</si>
  <si>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</si>
  <si>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</si>
  <si>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</si>
  <si>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</si>
  <si>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</si>
  <si>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</si>
  <si>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</si>
  <si>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</si>
  <si>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</si>
  <si>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</si>
  <si>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</si>
  <si>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</si>
  <si>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</si>
  <si>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</si>
  <si>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</si>
  <si>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</si>
  <si>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</si>
  <si>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</si>
  <si>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</si>
  <si>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</si>
  <si>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</si>
  <si>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</si>
  <si>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</si>
  <si>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</si>
  <si>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</si>
  <si>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</si>
  <si>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</si>
  <si>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</si>
  <si>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</si>
  <si>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</si>
  <si>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</si>
  <si>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</si>
  <si>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</si>
  <si>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</si>
  <si>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</si>
  <si>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</si>
  <si>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</si>
  <si>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</si>
  <si>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</si>
  <si>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</si>
  <si>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</si>
  <si>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</si>
  <si>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</si>
  <si>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</si>
  <si>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</si>
  <si>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</si>
  <si>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</si>
  <si>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</si>
  <si>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</si>
  <si>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</si>
  <si>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</si>
  <si>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</si>
  <si>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</si>
  <si>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</si>
  <si>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</si>
  <si>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</si>
  <si>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</si>
  <si>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</si>
  <si>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</si>
  <si>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</si>
  <si>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</si>
  <si>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</si>
  <si>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</si>
  <si>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</si>
  <si>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</si>
  <si>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</si>
  <si>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</si>
  <si>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</si>
  <si>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</si>
  <si>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</si>
  <si>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</si>
  <si>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</si>
  <si>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</si>
  <si>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</si>
  <si>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</si>
  <si>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</si>
  <si>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</si>
  <si>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</si>
  <si>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</si>
  <si>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</si>
  <si>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</si>
  <si>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</si>
  <si>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</si>
  <si>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</si>
  <si>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</si>
  <si>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</si>
  <si>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</si>
  <si>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</si>
  <si>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</si>
  <si>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</si>
  <si>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</si>
  <si>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</si>
  <si>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</si>
  <si>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</si>
  <si>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</si>
  <si>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</si>
  <si>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</si>
  <si>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</si>
  <si>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</si>
  <si>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</si>
  <si>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</si>
  <si>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</si>
  <si>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</si>
  <si>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</si>
  <si>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</si>
  <si>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</si>
  <si>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</si>
  <si>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</si>
  <si>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</si>
  <si>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</si>
  <si>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</si>
  <si>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</si>
  <si>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</si>
  <si>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</si>
  <si>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</si>
  <si>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</si>
  <si>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</si>
  <si>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</si>
  <si>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</si>
  <si>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</si>
  <si>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</si>
  <si>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</si>
  <si>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</si>
  <si>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</si>
  <si>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</si>
  <si>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</si>
  <si>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</si>
  <si>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</si>
  <si>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</si>
  <si>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</si>
  <si>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</si>
  <si>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</si>
  <si>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</si>
  <si>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</si>
  <si>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</si>
  <si>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</si>
  <si>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</si>
  <si>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</si>
  <si>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</si>
  <si>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</si>
  <si>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</si>
  <si>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</si>
  <si>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</si>
  <si>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</si>
  <si>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</si>
  <si>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</si>
  <si>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</si>
  <si>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</si>
  <si>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</si>
  <si>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</si>
  <si>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</si>
  <si>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</si>
  <si>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</si>
  <si>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</si>
  <si>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</si>
  <si>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</si>
  <si>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</si>
  <si>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</si>
  <si>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</si>
  <si>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</si>
  <si>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</si>
  <si>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</si>
  <si>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</si>
  <si>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</si>
  <si>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</si>
  <si>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</si>
  <si>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</si>
  <si>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</si>
  <si>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</si>
  <si>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</si>
  <si>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</si>
  <si>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</si>
  <si>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</si>
  <si>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</si>
  <si>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</si>
  <si>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</si>
  <si>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</si>
  <si>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</si>
  <si>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</si>
  <si>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</si>
  <si>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</si>
  <si>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</si>
  <si>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</si>
  <si>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</si>
  <si>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</si>
  <si>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</si>
  <si>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</si>
  <si>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</si>
  <si>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</si>
  <si>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</si>
  <si>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</si>
  <si>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</si>
  <si>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</si>
  <si>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</si>
  <si>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</si>
  <si>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</si>
  <si>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</si>
  <si>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</si>
  <si>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</si>
  <si>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</si>
  <si>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</si>
  <si>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</si>
  <si>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</si>
  <si>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</si>
  <si>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</si>
  <si>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</si>
  <si>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</si>
  <si>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</si>
  <si>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</si>
  <si>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</si>
  <si>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</si>
  <si>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</si>
  <si>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</si>
  <si>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</si>
  <si>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</si>
  <si>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</si>
  <si>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</si>
  <si>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</si>
  <si>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</si>
  <si>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</si>
  <si>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</si>
  <si>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</si>
  <si>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</si>
  <si>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</si>
  <si>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</si>
  <si>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</si>
  <si>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</si>
  <si>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</si>
  <si>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</si>
  <si>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</si>
  <si>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</si>
  <si>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</si>
  <si>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</si>
  <si>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</si>
  <si>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</si>
  <si>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</si>
  <si>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</si>
  <si>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</si>
  <si>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</si>
  <si>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</si>
  <si>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</si>
  <si>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</si>
  <si>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</si>
  <si>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</si>
  <si>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</si>
  <si>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</si>
  <si>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</si>
  <si>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</si>
  <si>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</si>
  <si>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</si>
  <si>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</si>
  <si>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</si>
  <si>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</si>
  <si>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</si>
  <si>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</si>
  <si>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</si>
  <si>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</si>
  <si>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</si>
  <si>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</si>
  <si>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</si>
  <si>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</si>
  <si>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</si>
  <si>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</si>
  <si>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</si>
  <si>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</si>
  <si>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</si>
  <si>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</si>
  <si>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</si>
  <si>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</si>
  <si>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</si>
  <si>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</si>
  <si>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</si>
  <si>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</si>
  <si>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</si>
  <si>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</si>
  <si>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</si>
  <si>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</si>
  <si>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</si>
  <si>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</si>
  <si>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</si>
  <si>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</si>
  <si>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</si>
  <si>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</si>
  <si>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</si>
  <si>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</si>
  <si>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</si>
  <si>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</si>
  <si>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</si>
  <si>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</si>
  <si>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</si>
  <si>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</si>
  <si>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</si>
  <si>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</si>
  <si>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</si>
  <si>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</si>
  <si>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</si>
  <si>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</si>
  <si>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</si>
  <si>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</si>
  <si>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</si>
  <si>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</si>
  <si>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</si>
  <si>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</si>
  <si>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</si>
  <si>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</si>
  <si>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</si>
  <si>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</si>
  <si>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</si>
  <si>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</si>
  <si>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</si>
  <si>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</si>
  <si>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</si>
  <si>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</si>
  <si>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</si>
  <si>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</si>
  <si>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</si>
  <si>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</si>
  <si>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</si>
  <si>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</si>
  <si>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</si>
  <si>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</si>
  <si>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</si>
  <si>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</si>
  <si>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</si>
  <si>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</si>
  <si>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</si>
  <si>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</si>
  <si>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</si>
  <si>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</si>
  <si>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</si>
  <si>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</si>
  <si>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</si>
  <si>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</si>
  <si>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</si>
  <si>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</si>
  <si>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</si>
  <si>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</si>
  <si>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</si>
  <si>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</si>
  <si>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</si>
  <si>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</si>
  <si>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</si>
  <si>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</si>
  <si>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</si>
  <si>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</si>
  <si>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</si>
  <si>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</si>
  <si>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</si>
  <si>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</si>
  <si>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</si>
  <si>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</si>
  <si>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</si>
  <si>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</si>
  <si>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</si>
  <si>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</si>
  <si>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</si>
  <si>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</si>
  <si>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</si>
  <si>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</si>
  <si>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</si>
  <si>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</si>
  <si>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</si>
  <si>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</si>
  <si>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</si>
  <si>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</si>
  <si>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</si>
  <si>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</si>
  <si>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</si>
  <si>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</si>
  <si>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</si>
  <si>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</si>
  <si>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</si>
  <si>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</si>
  <si>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</si>
  <si>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</si>
  <si>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</si>
  <si>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</si>
  <si>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</si>
  <si>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</si>
  <si>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</si>
  <si>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</si>
  <si>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</si>
  <si>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</si>
  <si>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</si>
  <si>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</si>
  <si>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</si>
  <si>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</si>
  <si>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</si>
  <si>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</si>
  <si>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</si>
  <si>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</si>
  <si>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</si>
  <si>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</si>
  <si>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</si>
  <si>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</si>
  <si>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</si>
  <si>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</si>
  <si>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</si>
  <si>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</si>
  <si>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</si>
  <si>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</si>
  <si>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</si>
  <si>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</si>
  <si>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</si>
  <si>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</si>
  <si>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</si>
  <si>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</si>
  <si>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</si>
  <si>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</si>
  <si>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</si>
  <si>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</si>
  <si>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</si>
  <si>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</si>
  <si>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</si>
  <si>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</si>
  <si>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</si>
  <si>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</si>
  <si>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</si>
  <si>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</si>
  <si>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</si>
  <si>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</si>
  <si>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</si>
  <si>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</si>
  <si>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</si>
  <si>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</si>
  <si>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</si>
  <si>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</si>
  <si>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</si>
  <si>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</si>
  <si>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</si>
  <si>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</si>
  <si>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</si>
  <si>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</si>
  <si>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</si>
  <si>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</si>
  <si>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</si>
  <si>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</si>
  <si>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</si>
  <si>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</si>
  <si>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</si>
  <si>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</si>
  <si>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</si>
  <si>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</si>
  <si>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</si>
  <si>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</si>
  <si>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</si>
  <si>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</si>
  <si>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</si>
  <si>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</si>
  <si>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</si>
  <si>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</si>
  <si>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</si>
  <si>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</si>
  <si>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</si>
  <si>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</si>
  <si>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</si>
  <si>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</si>
  <si>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</si>
  <si>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</si>
  <si>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</si>
  <si>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</si>
  <si>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</si>
  <si>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</si>
  <si>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</si>
  <si>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</si>
  <si>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</si>
  <si>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</si>
  <si>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</si>
  <si>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</si>
  <si>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</si>
  <si>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</si>
  <si>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</si>
  <si>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</si>
  <si>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</si>
  <si>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</si>
  <si>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</si>
  <si>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</si>
  <si>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</si>
  <si>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</si>
  <si>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</si>
  <si>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</si>
  <si>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</si>
  <si>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</si>
  <si>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</si>
  <si>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</si>
  <si>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</si>
  <si>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</si>
  <si>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</si>
  <si>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</si>
  <si>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</si>
  <si>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</si>
  <si>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</si>
  <si>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</si>
  <si>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</si>
  <si>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</si>
  <si>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</si>
  <si>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</si>
  <si>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</si>
  <si>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</si>
  <si>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</si>
  <si>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</si>
  <si>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</si>
  <si>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</si>
  <si>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</si>
  <si>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</si>
  <si>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</si>
  <si>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</si>
  <si>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</si>
  <si>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</si>
  <si>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</si>
  <si>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</si>
  <si>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</si>
  <si>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</si>
  <si>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</si>
  <si>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</si>
  <si>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</si>
  <si>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</si>
  <si>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</si>
  <si>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</si>
  <si>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</si>
  <si>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</si>
  <si>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</si>
  <si>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</si>
  <si>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</si>
  <si>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</si>
  <si>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</si>
  <si>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</si>
  <si>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</si>
  <si>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</si>
  <si>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</si>
  <si>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</si>
  <si>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</si>
  <si>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</si>
  <si>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</si>
  <si>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</si>
  <si>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</si>
  <si>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</si>
  <si>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</si>
  <si>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</si>
  <si>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</si>
  <si>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</si>
  <si>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</si>
  <si>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</si>
  <si>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</si>
  <si>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</si>
  <si>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</si>
  <si>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</si>
  <si>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</si>
  <si>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</si>
  <si>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</si>
  <si>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</si>
  <si>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</si>
  <si>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</si>
  <si>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</si>
  <si>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</si>
  <si>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</si>
  <si>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</si>
  <si>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</si>
  <si>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</si>
  <si>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</si>
  <si>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</si>
  <si>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</si>
  <si>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</si>
  <si>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</si>
  <si>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</si>
  <si>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</si>
  <si>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</si>
  <si>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</si>
  <si>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</si>
  <si>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</si>
  <si>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</si>
  <si>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</si>
  <si>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</si>
  <si>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</si>
  <si>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</si>
  <si>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</si>
  <si>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</si>
  <si>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</si>
  <si>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</si>
  <si>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</si>
  <si>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</si>
  <si>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</si>
  <si>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</si>
  <si>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</si>
  <si>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</si>
  <si>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</si>
  <si>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</si>
  <si>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</si>
  <si>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</si>
  <si>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</si>
  <si>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</si>
  <si>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</si>
  <si>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</si>
  <si>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</si>
  <si>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</si>
  <si>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</si>
  <si>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</si>
  <si>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</si>
  <si>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</si>
  <si>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</si>
  <si>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</si>
  <si>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</si>
  <si>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</si>
  <si>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</si>
  <si>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</si>
  <si>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</si>
  <si>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</si>
  <si>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</si>
  <si>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</si>
  <si>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</si>
  <si>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</si>
  <si>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</si>
  <si>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</si>
  <si>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</si>
  <si>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</si>
  <si>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</si>
  <si>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</si>
  <si>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</si>
  <si>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</si>
  <si>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</si>
  <si>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</si>
  <si>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</si>
  <si>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</si>
  <si>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</si>
  <si>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</si>
  <si>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</si>
  <si>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</si>
  <si>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</si>
  <si>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</si>
  <si>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</si>
  <si>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</si>
  <si>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</si>
  <si>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</si>
  <si>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</si>
  <si>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</si>
  <si>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</si>
  <si>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</si>
  <si>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</si>
  <si>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</si>
  <si>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</si>
  <si>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</si>
  <si>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</si>
  <si>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</si>
  <si>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</si>
  <si>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</si>
  <si>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</si>
  <si>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</si>
  <si>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</si>
  <si>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</si>
  <si>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</si>
  <si>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</si>
  <si>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</si>
  <si>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</si>
  <si>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</si>
  <si>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</si>
  <si>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</si>
  <si>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</si>
  <si>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</si>
  <si>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</si>
  <si>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</si>
  <si>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</si>
  <si>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</si>
  <si>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</si>
  <si>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</si>
  <si>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</si>
  <si>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</si>
  <si>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</si>
  <si>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</si>
  <si>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</si>
  <si>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</si>
  <si>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</si>
  <si>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</si>
  <si>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</si>
  <si>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</si>
  <si>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</si>
  <si>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</si>
  <si>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</si>
  <si>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</si>
  <si>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</si>
  <si>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</si>
  <si>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</si>
  <si>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</si>
  <si>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</si>
  <si>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</si>
  <si>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</si>
  <si>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</si>
  <si>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</si>
  <si>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</si>
  <si>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</si>
  <si>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</si>
  <si>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</si>
  <si>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</si>
  <si>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</si>
  <si>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</si>
  <si>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</si>
  <si>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</si>
  <si>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</si>
  <si>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</si>
  <si>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</si>
  <si>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</si>
  <si>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</si>
  <si>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</si>
  <si>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</si>
  <si>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</si>
  <si>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</si>
  <si>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</si>
  <si>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</si>
  <si>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</si>
  <si>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</si>
  <si>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</si>
  <si>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</si>
  <si>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</si>
  <si>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</si>
  <si>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</si>
  <si>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</si>
  <si>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</si>
  <si>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</si>
  <si>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</si>
  <si>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</si>
  <si>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</si>
  <si>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</si>
  <si>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</si>
  <si>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</si>
  <si>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</si>
  <si>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</si>
  <si>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</si>
  <si>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</si>
  <si>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</si>
  <si>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</si>
  <si>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</si>
  <si>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</si>
  <si>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</si>
  <si>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</si>
  <si>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</si>
  <si>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</si>
  <si>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</si>
  <si>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</si>
  <si>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</si>
  <si>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</si>
  <si>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</si>
  <si>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</si>
  <si>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</si>
  <si>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</si>
  <si>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</si>
  <si>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</si>
  <si>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</si>
  <si>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</si>
  <si>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</si>
  <si>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</si>
  <si>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</si>
  <si>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</si>
  <si>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</si>
  <si>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</si>
  <si>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</si>
  <si>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</si>
  <si>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</si>
  <si>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</si>
  <si>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</si>
  <si>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</si>
  <si>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</si>
  <si>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</si>
  <si>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</si>
  <si>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</si>
  <si>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</si>
  <si>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</si>
  <si>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</si>
  <si>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</si>
  <si>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</si>
  <si>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</si>
  <si>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</si>
  <si>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</si>
  <si>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</si>
  <si>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</si>
  <si>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</si>
  <si>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</si>
  <si>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</si>
  <si>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</si>
  <si>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</si>
  <si>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</si>
  <si>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</si>
  <si>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</si>
  <si>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</si>
  <si>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</si>
  <si>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</si>
  <si>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</si>
  <si>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</si>
  <si>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</si>
  <si>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</si>
  <si>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</si>
  <si>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</si>
  <si>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</si>
  <si>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</si>
  <si>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</si>
  <si>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</si>
  <si>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</si>
  <si>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</si>
  <si>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</si>
  <si>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</si>
  <si>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</si>
  <si>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</si>
  <si>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</si>
  <si>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</si>
  <si>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</si>
  <si>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</si>
  <si>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</si>
  <si>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</si>
  <si>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</si>
  <si>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</si>
  <si>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</si>
  <si>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</si>
  <si>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</si>
  <si>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</si>
  <si>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</si>
  <si>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</si>
  <si>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</si>
  <si>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</si>
  <si>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</si>
  <si>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</si>
  <si>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</si>
  <si>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</si>
  <si>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</si>
  <si>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</si>
  <si>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</si>
  <si>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</si>
  <si>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</si>
  <si>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</si>
  <si>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</si>
  <si>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</si>
  <si>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</si>
  <si>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</si>
  <si>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</si>
  <si>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</si>
  <si>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</si>
  <si>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</si>
  <si>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</si>
  <si>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</si>
  <si>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</si>
  <si>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</si>
  <si>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</si>
  <si>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</si>
  <si>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</si>
  <si>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</si>
  <si>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</si>
  <si>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</si>
  <si>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</si>
  <si>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</si>
  <si>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</si>
  <si>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</si>
  <si>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</si>
  <si>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</si>
  <si>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</si>
  <si>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</si>
  <si>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</si>
  <si>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</si>
  <si>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</si>
  <si>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</si>
  <si>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</si>
  <si>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</si>
  <si>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</si>
  <si>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</si>
  <si>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</si>
  <si>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</si>
  <si>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</si>
  <si>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</si>
  <si>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</si>
  <si>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</si>
  <si>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</si>
  <si>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</si>
  <si>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</si>
  <si>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</si>
  <si>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</si>
  <si>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</si>
  <si>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</si>
  <si>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</si>
  <si>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</si>
  <si>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</si>
  <si>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</si>
  <si>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</si>
  <si>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</si>
  <si>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</si>
  <si>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</si>
  <si>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</si>
  <si>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</si>
  <si>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</si>
  <si>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</si>
  <si>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</si>
  <si>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</si>
  <si>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</si>
  <si>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</si>
  <si>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</si>
  <si>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</si>
  <si>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</si>
  <si>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</si>
  <si>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</si>
  <si>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</si>
  <si>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</si>
  <si>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</si>
  <si>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</si>
  <si>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</si>
  <si>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</si>
  <si>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</si>
  <si>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</si>
  <si>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</si>
  <si>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</si>
  <si>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</si>
  <si>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</si>
  <si>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</si>
  <si>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</si>
  <si>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</si>
  <si>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</si>
  <si>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</si>
  <si>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</si>
  <si>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</si>
  <si>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</si>
  <si>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</si>
  <si>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</si>
  <si>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</si>
  <si>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</si>
  <si>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</si>
  <si>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</si>
  <si>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</si>
  <si>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</si>
  <si>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</si>
  <si>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</si>
  <si>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</si>
  <si>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</si>
  <si>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</si>
  <si>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</si>
  <si>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</si>
  <si>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</si>
  <si>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</si>
  <si>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</si>
  <si>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</si>
  <si>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</si>
  <si>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</si>
  <si>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</si>
  <si>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</si>
  <si>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</si>
  <si>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</si>
  <si>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</si>
  <si>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</si>
  <si>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</si>
  <si>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</si>
  <si>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</si>
  <si>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</si>
  <si>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</si>
  <si>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</si>
  <si>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</si>
  <si>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</si>
  <si>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</si>
  <si>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</si>
  <si>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</si>
  <si>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</si>
  <si>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</si>
  <si>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</si>
  <si>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</si>
  <si>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</si>
  <si>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</si>
  <si>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</si>
  <si>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</si>
  <si>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</si>
  <si>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</si>
  <si>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</si>
  <si>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</si>
  <si>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</si>
  <si>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</si>
  <si>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</si>
  <si>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</si>
  <si>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</si>
  <si>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</si>
  <si>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</si>
  <si>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</si>
  <si>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</si>
  <si>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</si>
  <si>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</si>
  <si>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</si>
  <si>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</si>
  <si>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</si>
  <si>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</si>
  <si>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</si>
  <si>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</si>
  <si>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</si>
  <si>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</si>
  <si>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</si>
  <si>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</si>
  <si>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</si>
  <si>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</si>
  <si>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</si>
  <si>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</si>
  <si>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</si>
  <si>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</si>
  <si>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</si>
  <si>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</si>
  <si>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</si>
  <si>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</si>
  <si>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</si>
  <si>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</si>
  <si>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</si>
  <si>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</si>
  <si>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</si>
  <si>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</si>
  <si>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</si>
  <si>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</si>
  <si>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</si>
  <si>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</si>
  <si>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</si>
  <si>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</si>
  <si>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</si>
  <si>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</si>
  <si>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</si>
  <si>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</si>
  <si>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</si>
  <si>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</si>
  <si>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</si>
  <si>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</si>
  <si>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</si>
  <si>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</si>
  <si>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</si>
  <si>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</si>
  <si>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</si>
  <si>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</si>
  <si>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</si>
  <si>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</si>
  <si>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</si>
  <si>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</si>
  <si>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</si>
  <si>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</si>
  <si>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</si>
  <si>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</si>
  <si>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</si>
  <si>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</si>
  <si>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</si>
  <si>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</si>
  <si>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</si>
  <si>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</si>
  <si>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</si>
  <si>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</si>
  <si>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</si>
  <si>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</si>
  <si>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</si>
  <si>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</si>
  <si>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</si>
  <si>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</si>
  <si>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</si>
  <si>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</si>
  <si>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</si>
  <si>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</si>
  <si>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</si>
  <si>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</si>
  <si>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</si>
  <si>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</si>
  <si>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</si>
  <si>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</si>
  <si>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</si>
  <si>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</si>
  <si>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</si>
  <si>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</si>
  <si>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</si>
  <si>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</si>
  <si>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</si>
  <si>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</si>
  <si>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</si>
  <si>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</si>
  <si>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</si>
  <si>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</si>
  <si>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</si>
  <si>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</si>
  <si>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</si>
  <si>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</si>
  <si>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</si>
  <si>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</si>
  <si>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</si>
  <si>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</si>
  <si>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</si>
  <si>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</si>
  <si>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</si>
  <si>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</si>
  <si>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</si>
  <si>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</si>
  <si>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</si>
  <si>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</si>
  <si>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</si>
  <si>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</si>
  <si>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</si>
  <si>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</si>
  <si>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</si>
  <si>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</si>
  <si>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</si>
  <si>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</si>
  <si>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</si>
  <si>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</si>
  <si>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</si>
  <si>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</si>
  <si>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</si>
  <si>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</si>
  <si>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</si>
  <si>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</si>
  <si>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</si>
  <si>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</si>
  <si>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</si>
  <si>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</si>
  <si>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</si>
  <si>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</si>
  <si>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</si>
  <si>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</si>
  <si>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</si>
  <si>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</si>
  <si>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</si>
  <si>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</si>
  <si>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</si>
  <si>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</si>
  <si>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</si>
  <si>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</si>
  <si>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</si>
  <si>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</si>
  <si>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</si>
  <si>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</si>
  <si>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</si>
  <si>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</si>
  <si>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</si>
  <si>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</si>
  <si>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</si>
  <si>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</si>
  <si>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</si>
  <si>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</si>
  <si>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</si>
  <si>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</si>
  <si>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</si>
  <si>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</si>
  <si>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</si>
  <si>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</si>
  <si>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</si>
  <si>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</si>
  <si>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</si>
  <si>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</si>
  <si>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</si>
  <si>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</si>
  <si>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</si>
  <si>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</si>
  <si>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</si>
  <si>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</si>
  <si>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</si>
  <si>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</si>
  <si>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</si>
  <si>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</si>
  <si>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</si>
  <si>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</si>
  <si>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</si>
  <si>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</si>
  <si>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</si>
  <si>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</si>
  <si>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</si>
  <si>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</si>
  <si>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</si>
  <si>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</si>
  <si>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</si>
  <si>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</si>
  <si>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</si>
  <si>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</si>
  <si>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</si>
  <si>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</si>
  <si>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</si>
  <si>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</si>
  <si>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</si>
  <si>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</si>
  <si>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</si>
  <si>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</si>
  <si>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</si>
  <si>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</si>
  <si>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</si>
  <si>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</si>
  <si>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</si>
  <si>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</si>
  <si>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</si>
  <si>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</si>
  <si>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</si>
  <si>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</si>
  <si>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</si>
  <si>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</si>
  <si>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</si>
  <si>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</si>
  <si>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</si>
  <si>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</si>
  <si>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</si>
  <si>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</si>
  <si>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</si>
  <si>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</si>
  <si>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</si>
  <si>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</si>
  <si>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</si>
  <si>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</si>
  <si>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</si>
  <si>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</si>
  <si>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</si>
  <si>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</si>
  <si>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</si>
  <si>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</si>
  <si>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</si>
  <si>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</si>
  <si>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</si>
  <si>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</si>
  <si>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</si>
  <si>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</si>
  <si>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</si>
  <si>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</si>
  <si>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</si>
  <si>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</si>
  <si>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</si>
  <si>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</si>
  <si>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</si>
  <si>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</si>
  <si>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</si>
  <si>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</si>
  <si>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</si>
  <si>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</si>
  <si>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</si>
  <si>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</si>
  <si>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</si>
  <si>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</si>
  <si>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</si>
  <si>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</si>
  <si>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</si>
  <si>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</si>
  <si>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</si>
  <si>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</si>
  <si>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</si>
  <si>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</si>
  <si>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</si>
  <si>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</si>
  <si>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</si>
  <si>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</si>
  <si>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</si>
  <si>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</si>
  <si>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</si>
  <si>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</si>
  <si>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</si>
  <si>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</si>
  <si>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</si>
  <si>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</si>
  <si>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</si>
  <si>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</si>
  <si>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</si>
  <si>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</si>
  <si>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</si>
  <si>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</si>
  <si>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</si>
  <si>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</si>
  <si>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</si>
  <si>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</si>
  <si>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</si>
  <si>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</si>
  <si>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</si>
  <si>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</si>
  <si>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</si>
  <si>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</si>
  <si>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</si>
  <si>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</si>
  <si>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</si>
  <si>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</si>
  <si>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</si>
  <si>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</si>
  <si>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</si>
  <si>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</si>
  <si>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</si>
  <si>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</si>
  <si>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</si>
  <si>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</si>
  <si>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</si>
  <si>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</si>
  <si>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</si>
  <si>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</si>
  <si>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</si>
  <si>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</si>
  <si>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</si>
  <si>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</si>
  <si>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</si>
  <si>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</si>
  <si>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</si>
  <si>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</si>
  <si>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</si>
  <si>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</si>
  <si>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</si>
  <si>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</si>
  <si>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</si>
  <si>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</si>
  <si>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</si>
  <si>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</si>
  <si>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</si>
  <si>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</si>
  <si>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</si>
  <si>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</si>
  <si>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</si>
  <si>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</si>
  <si>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</si>
  <si>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</si>
  <si>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</si>
  <si>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</si>
  <si>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</si>
  <si>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</si>
  <si>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</si>
  <si>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</si>
  <si>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</si>
  <si>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</si>
  <si>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</si>
  <si>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</si>
  <si>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</si>
  <si>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</si>
  <si>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</si>
  <si>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</si>
  <si>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</si>
  <si>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</si>
  <si>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</si>
  <si>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</si>
  <si>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</si>
  <si>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</si>
  <si>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</si>
  <si>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</si>
  <si>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</si>
  <si>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</si>
  <si>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</si>
  <si>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</si>
  <si>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</si>
  <si>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</si>
  <si>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</si>
  <si>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</si>
  <si>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</si>
  <si>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</si>
  <si>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</si>
  <si>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</si>
  <si>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</si>
  <si>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</si>
  <si>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</si>
  <si>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</si>
  <si>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</si>
  <si>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</si>
  <si>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</si>
  <si>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</si>
  <si>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</si>
  <si>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</si>
  <si>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</si>
  <si>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</si>
  <si>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</si>
  <si>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</si>
  <si>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</si>
  <si>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</si>
  <si>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</si>
  <si>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</si>
  <si>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</si>
  <si>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</si>
  <si>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</si>
  <si>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</si>
  <si>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</si>
  <si>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</si>
  <si>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</si>
  <si>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</si>
  <si>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</si>
  <si>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</si>
  <si>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</si>
  <si>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</si>
  <si>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</si>
  <si>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</si>
  <si>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</si>
  <si>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</si>
  <si>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</si>
  <si>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</si>
  <si>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</si>
  <si>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</si>
  <si>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</si>
  <si>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</si>
  <si>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</si>
  <si>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</si>
  <si>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</si>
  <si>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</si>
  <si>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</si>
  <si>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</si>
  <si>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</si>
  <si>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</si>
  <si>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</si>
  <si>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</si>
  <si>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</si>
  <si>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</si>
  <si>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</si>
  <si>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</si>
  <si>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</si>
  <si>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</si>
  <si>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</si>
  <si>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</si>
  <si>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</si>
  <si>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</si>
  <si>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</si>
  <si>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</si>
  <si>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</si>
  <si>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</si>
  <si>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</si>
  <si>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</si>
  <si>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</si>
  <si>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</si>
  <si>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</si>
  <si>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</si>
  <si>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</si>
  <si>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</si>
  <si>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</si>
  <si>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</si>
  <si>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</si>
  <si>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</si>
  <si>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</si>
  <si>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</si>
  <si>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</si>
  <si>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</si>
  <si>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</si>
  <si>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</si>
  <si>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</si>
  <si>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</si>
  <si>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</si>
  <si>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</si>
  <si>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</si>
  <si>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</si>
  <si>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</si>
  <si>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</si>
  <si>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</si>
  <si>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</si>
  <si>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</si>
  <si>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</si>
  <si>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</si>
  <si>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</si>
  <si>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</si>
  <si>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</si>
  <si>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</si>
  <si>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</si>
  <si>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</si>
  <si>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</si>
  <si>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</si>
  <si>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</si>
  <si>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</si>
  <si>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</si>
  <si>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</si>
  <si>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</si>
  <si>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</si>
  <si>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</si>
  <si>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</si>
  <si>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</si>
  <si>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</si>
  <si>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</si>
  <si>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</si>
  <si>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</si>
  <si>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</si>
  <si>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</si>
  <si>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</si>
  <si>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</si>
  <si>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</si>
  <si>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</si>
  <si>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</si>
  <si>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</si>
  <si>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</si>
  <si>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</si>
  <si>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</si>
  <si>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</si>
  <si>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</si>
  <si>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</si>
  <si>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</si>
  <si>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</si>
  <si>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</si>
  <si>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</si>
  <si>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</si>
  <si>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</si>
  <si>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</si>
  <si>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</si>
  <si>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</si>
  <si>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</si>
  <si>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</si>
  <si>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</si>
  <si>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</si>
  <si>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</si>
  <si>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</si>
  <si>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</si>
  <si>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</si>
  <si>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</si>
  <si>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</si>
  <si>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</si>
  <si>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</si>
  <si>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</si>
  <si>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</si>
  <si>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</si>
  <si>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</si>
  <si>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</si>
  <si>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</si>
  <si>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</si>
  <si>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</si>
  <si>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</si>
  <si>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</si>
  <si>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</si>
  <si>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</si>
  <si>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</si>
  <si>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</si>
  <si>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</si>
  <si>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</si>
  <si>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</si>
  <si>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</si>
  <si>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</si>
  <si>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</si>
  <si>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</si>
  <si>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</si>
  <si>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</si>
  <si>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</si>
  <si>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</si>
  <si>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</si>
  <si>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</si>
  <si>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</si>
  <si>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</si>
  <si>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</si>
  <si>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</si>
  <si>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</si>
  <si>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</si>
  <si>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</si>
  <si>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</si>
  <si>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</si>
  <si>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</si>
  <si>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</si>
  <si>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</si>
  <si>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</si>
  <si>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</si>
  <si>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</si>
  <si>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</si>
  <si>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</si>
  <si>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</si>
  <si>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</si>
  <si>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</si>
  <si>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</si>
  <si>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</si>
  <si>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</si>
  <si>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</si>
  <si>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</si>
  <si>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</si>
  <si>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</si>
  <si>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</si>
  <si>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</si>
  <si>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</si>
  <si>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</si>
  <si>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</si>
  <si>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</si>
  <si>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</si>
  <si>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</si>
  <si>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</si>
  <si>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</si>
  <si>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</si>
  <si>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</si>
  <si>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</si>
  <si>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</si>
  <si>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</si>
  <si>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</si>
  <si>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</si>
  <si>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</si>
  <si>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</si>
  <si>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</si>
  <si>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</si>
  <si>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</si>
  <si>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</si>
  <si>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</si>
  <si>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</si>
  <si>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</si>
  <si>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</si>
  <si>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</si>
  <si>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</si>
  <si>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</si>
  <si>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</si>
  <si>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</si>
  <si>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</si>
  <si>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</si>
  <si>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</si>
  <si>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</si>
  <si>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</si>
  <si>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</si>
  <si>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</si>
  <si>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</si>
  <si>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</si>
  <si>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</si>
  <si>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</si>
  <si>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</si>
  <si>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</si>
  <si>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</si>
  <si>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</si>
  <si>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</si>
  <si>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</si>
  <si>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</si>
  <si>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</si>
  <si>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</si>
  <si>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</si>
  <si>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</si>
  <si>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</si>
  <si>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</si>
  <si>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</si>
  <si>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</si>
  <si>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</si>
  <si>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</si>
  <si>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</si>
  <si>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</si>
  <si>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</si>
  <si>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</si>
  <si>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</si>
  <si>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</si>
  <si>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</si>
  <si>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</si>
  <si>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</si>
  <si>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</si>
  <si>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</si>
  <si>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</si>
  <si>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</si>
  <si>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</si>
  <si>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</si>
  <si>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</si>
  <si>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</si>
  <si>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</si>
  <si>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</si>
  <si>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</si>
  <si>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</si>
  <si>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</si>
  <si>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</si>
  <si>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</si>
  <si>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</si>
  <si>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</si>
  <si>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</si>
  <si>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</si>
  <si>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</si>
  <si>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</si>
  <si>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</si>
  <si>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</si>
  <si>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</si>
  <si>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</si>
  <si>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</si>
  <si>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</si>
  <si>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</si>
  <si>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</si>
  <si>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</si>
  <si>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</si>
  <si>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</si>
  <si>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</si>
  <si>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</si>
  <si>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</si>
  <si>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</si>
  <si>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</si>
  <si>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</si>
  <si>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</si>
  <si>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</si>
  <si>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</si>
  <si>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</si>
  <si>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</si>
  <si>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</si>
  <si>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</si>
  <si>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</si>
  <si>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</si>
  <si>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</si>
  <si>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</si>
  <si>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</si>
  <si>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</si>
  <si>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</si>
  <si>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</si>
  <si>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</si>
  <si>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</si>
  <si>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</si>
  <si>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</si>
  <si>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</si>
  <si>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</si>
  <si>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</si>
  <si>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</si>
  <si>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</si>
  <si>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</si>
  <si>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</si>
  <si>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</si>
  <si>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</si>
  <si>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</si>
  <si>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</si>
  <si>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</si>
  <si>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</si>
  <si>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</si>
  <si>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</si>
  <si>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</si>
  <si>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</si>
  <si>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</si>
  <si>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</si>
  <si>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</si>
  <si>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</si>
  <si>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</si>
  <si>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</si>
  <si>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</si>
  <si>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</si>
  <si>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</si>
  <si>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</si>
  <si>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</si>
  <si>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</si>
  <si>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</si>
  <si>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</si>
  <si>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</si>
  <si>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</si>
  <si>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</si>
  <si>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</si>
  <si>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</si>
  <si>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</si>
  <si>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</si>
  <si>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</si>
  <si>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</si>
  <si>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</si>
  <si>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</si>
  <si>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</si>
  <si>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</si>
  <si>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</si>
  <si>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</si>
  <si>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</si>
  <si>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</si>
  <si>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</si>
  <si>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</si>
  <si>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</si>
  <si>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</si>
  <si>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</si>
  <si>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</si>
  <si>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</si>
  <si>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</si>
  <si>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</si>
  <si>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</si>
  <si>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</si>
  <si>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</si>
  <si>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</si>
  <si>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</si>
  <si>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</si>
  <si>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</si>
  <si>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</si>
  <si>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</si>
  <si>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</si>
  <si>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</si>
  <si>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</si>
  <si>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</si>
  <si>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</si>
  <si>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</si>
  <si>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</si>
  <si>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</si>
  <si>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</si>
  <si>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</si>
  <si>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</si>
  <si>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</si>
  <si>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</si>
  <si>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</si>
  <si>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</si>
  <si>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</si>
  <si>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</si>
  <si>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</si>
  <si>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</si>
  <si>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</si>
  <si>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</si>
  <si>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</si>
  <si>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</si>
  <si>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</si>
  <si>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</si>
  <si>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</si>
  <si>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</si>
  <si>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</si>
  <si>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</si>
  <si>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</si>
  <si>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</si>
  <si>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</si>
  <si>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</si>
  <si>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</si>
  <si>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</si>
  <si>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</si>
  <si>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</si>
  <si>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</si>
  <si>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</si>
  <si>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</si>
  <si>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</si>
  <si>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</si>
  <si>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</si>
  <si>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</si>
  <si>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</si>
  <si>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</si>
  <si>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</si>
  <si>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</si>
  <si>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</si>
  <si>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</si>
  <si>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</si>
  <si>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</si>
  <si>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</si>
  <si>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</si>
  <si>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</si>
  <si>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</si>
  <si>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</si>
  <si>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</si>
  <si>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</si>
  <si>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</si>
  <si>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</si>
  <si>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</si>
  <si>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</si>
  <si>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</si>
  <si>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</si>
  <si>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</si>
  <si>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</si>
  <si>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</si>
  <si>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</si>
  <si>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</si>
  <si>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</si>
  <si>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</si>
  <si>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</si>
  <si>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</si>
  <si>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</si>
  <si>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</si>
  <si>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</si>
  <si>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</si>
  <si>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</si>
  <si>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</si>
  <si>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</si>
  <si>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</si>
  <si>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</si>
  <si>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</si>
  <si>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</si>
  <si>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</si>
  <si>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</si>
  <si>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</si>
  <si>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</si>
  <si>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</si>
  <si>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</si>
  <si>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</si>
  <si>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</si>
  <si>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</si>
  <si>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</si>
  <si>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</si>
  <si>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</si>
  <si>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</si>
  <si>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</si>
  <si>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</si>
  <si>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</si>
  <si>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</si>
  <si>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</si>
  <si>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</si>
  <si>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</si>
  <si>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</si>
  <si>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</si>
  <si>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</si>
  <si>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</si>
  <si>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</si>
  <si>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</si>
  <si>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</si>
  <si>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</si>
  <si>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</si>
  <si>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</si>
  <si>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</si>
  <si>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</si>
  <si>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</si>
  <si>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</si>
  <si>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</si>
  <si>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</si>
  <si>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</si>
  <si>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</si>
  <si>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</si>
  <si>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</si>
  <si>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</si>
  <si>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</si>
  <si>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</si>
  <si>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</si>
  <si>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</si>
  <si>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</si>
  <si>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</si>
  <si>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</si>
  <si>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</si>
  <si>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</si>
  <si>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</si>
  <si>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</si>
  <si>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</si>
  <si>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</si>
  <si>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</si>
  <si>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</si>
  <si>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</si>
  <si>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</si>
  <si>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</si>
  <si>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</si>
  <si>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</si>
  <si>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</si>
  <si>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</si>
  <si>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</si>
  <si>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</si>
  <si>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</si>
  <si>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</si>
  <si>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</si>
  <si>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</si>
  <si>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</si>
  <si>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</si>
  <si>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</si>
  <si>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</si>
  <si>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</si>
  <si>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</si>
  <si>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</si>
  <si>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</si>
  <si>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</si>
  <si>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</si>
  <si>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</si>
  <si>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</si>
  <si>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</si>
  <si>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</si>
  <si>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</si>
  <si>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</si>
  <si>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</si>
  <si>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</si>
  <si>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</si>
  <si>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</si>
  <si>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</si>
  <si>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</si>
  <si>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</si>
  <si>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</si>
  <si>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</si>
  <si>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</si>
  <si>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</si>
  <si>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</si>
  <si>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</si>
  <si>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</si>
  <si>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</si>
  <si>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</si>
  <si>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</si>
  <si>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</si>
  <si>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</si>
  <si>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</si>
  <si>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</si>
  <si>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</si>
  <si>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</si>
  <si>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</si>
  <si>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</si>
  <si>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</si>
  <si>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</si>
  <si>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</si>
  <si>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</si>
  <si>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</si>
  <si>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</si>
  <si>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</si>
  <si>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</si>
  <si>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</si>
  <si>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</si>
  <si>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</si>
  <si>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</si>
  <si>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</si>
  <si>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</si>
  <si>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</si>
  <si>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</si>
  <si>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</si>
  <si>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</si>
  <si>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</si>
  <si>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</si>
  <si>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</si>
  <si>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</si>
  <si>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</si>
  <si>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</si>
  <si>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</si>
  <si>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</si>
  <si>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</si>
  <si>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</si>
  <si>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</si>
  <si>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</si>
  <si>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</si>
  <si>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</si>
  <si>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</si>
  <si>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</si>
  <si>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</si>
  <si>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</si>
  <si>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</si>
  <si>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</si>
  <si>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</si>
  <si>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</si>
  <si>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</si>
  <si>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</si>
  <si>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</si>
  <si>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</si>
  <si>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</si>
  <si>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</si>
  <si>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</si>
  <si>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</si>
  <si>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</si>
  <si>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</si>
  <si>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</si>
  <si>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</si>
  <si>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</si>
  <si>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</si>
  <si>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</si>
  <si>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</si>
  <si>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</si>
  <si>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</si>
  <si>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</si>
  <si>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</si>
  <si>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</si>
  <si>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</si>
  <si>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</si>
  <si>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</si>
  <si>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</si>
  <si>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</si>
  <si>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</si>
  <si>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</si>
  <si>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</si>
  <si>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</si>
  <si>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</si>
  <si>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</si>
  <si>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</si>
  <si>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</si>
  <si>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</si>
  <si>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</si>
  <si>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</si>
  <si>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</si>
  <si>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</si>
  <si>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</si>
  <si>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</si>
  <si>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</si>
  <si>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</si>
  <si>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</si>
  <si>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</si>
  <si>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</si>
  <si>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</si>
  <si>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</si>
  <si>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</si>
  <si>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</si>
  <si>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</si>
  <si>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</si>
  <si>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</si>
  <si>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</si>
  <si>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</si>
  <si>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</si>
  <si>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</si>
  <si>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</si>
  <si>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</si>
  <si>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</si>
  <si>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</si>
  <si>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</si>
  <si>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</si>
  <si>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</si>
  <si>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</si>
  <si>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</si>
  <si>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</si>
  <si>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</si>
  <si>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</si>
  <si>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</si>
  <si>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</si>
  <si>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</si>
  <si>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</si>
  <si>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</si>
  <si>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</si>
  <si>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</si>
  <si>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</si>
  <si>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</si>
  <si>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</si>
  <si>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</si>
  <si>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</si>
  <si>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</si>
  <si>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</si>
  <si>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</si>
  <si>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</si>
  <si>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</si>
  <si>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</si>
  <si>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</si>
  <si>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</si>
  <si>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</si>
  <si>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</si>
  <si>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</si>
  <si>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</si>
  <si>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</si>
  <si>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</si>
  <si>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</si>
  <si>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</si>
  <si>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</si>
  <si>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</si>
  <si>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</si>
  <si>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</si>
  <si>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</si>
  <si>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</si>
  <si>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</si>
  <si>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</si>
  <si>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</si>
  <si>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</si>
  <si>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</si>
  <si>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</si>
  <si>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</si>
  <si>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</si>
  <si>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</si>
  <si>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</si>
  <si>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</si>
  <si>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</si>
  <si>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</si>
  <si>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</si>
  <si>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</si>
  <si>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</si>
  <si>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</si>
  <si>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</si>
  <si>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</si>
  <si>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</si>
  <si>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</si>
  <si>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</si>
  <si>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</si>
  <si>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</si>
  <si>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</si>
  <si>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</si>
  <si>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</si>
  <si>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</si>
  <si>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</si>
  <si>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</si>
  <si>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</si>
  <si>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</si>
  <si>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</si>
  <si>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</si>
  <si>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</si>
  <si>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</si>
  <si>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</si>
  <si>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</si>
  <si>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</si>
  <si>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</si>
  <si>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</si>
  <si>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</si>
  <si>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</si>
  <si>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</si>
  <si>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</si>
  <si>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</si>
  <si>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</si>
  <si>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</si>
  <si>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</si>
  <si>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</si>
  <si>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</si>
  <si>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</si>
  <si>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</si>
  <si>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</si>
  <si>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</si>
  <si>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</si>
  <si>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</si>
  <si>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</si>
  <si>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</si>
  <si>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</si>
  <si>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</si>
  <si>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</si>
  <si>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</si>
  <si>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</si>
  <si>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</si>
  <si>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</si>
  <si>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</si>
  <si>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</si>
  <si>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</si>
  <si>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</si>
  <si>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</si>
  <si>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</si>
  <si>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</si>
  <si>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</si>
  <si>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</si>
  <si>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</si>
  <si>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</si>
  <si>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</si>
  <si>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</si>
  <si>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</si>
  <si>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</si>
  <si>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</si>
  <si>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</si>
  <si>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</si>
  <si>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</si>
  <si>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</si>
  <si>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</si>
  <si>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</si>
  <si>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</si>
  <si>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</si>
  <si>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</si>
  <si>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</si>
  <si>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</si>
  <si>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</si>
  <si>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</si>
  <si>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</si>
  <si>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</si>
  <si>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</si>
  <si>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</si>
  <si>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</si>
  <si>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</si>
  <si>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</si>
  <si>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</si>
  <si>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</si>
  <si>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</si>
  <si>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</si>
  <si>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</si>
  <si>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</si>
  <si>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</si>
  <si>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</si>
  <si>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</si>
  <si>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</si>
  <si>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</si>
  <si>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</si>
  <si>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</si>
  <si>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</si>
  <si>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</si>
  <si>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</si>
  <si>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</si>
  <si>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</si>
  <si>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</si>
  <si>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</si>
  <si>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</si>
  <si>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</si>
  <si>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</si>
  <si>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</si>
  <si>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</si>
  <si>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</si>
  <si>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</si>
  <si>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</si>
  <si>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</si>
  <si>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</si>
  <si>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</si>
  <si>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</si>
  <si>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</si>
  <si>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</si>
  <si>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</si>
  <si>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</si>
  <si>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</si>
  <si>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</si>
  <si>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</si>
  <si>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</si>
  <si>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</si>
  <si>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</si>
  <si>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</si>
  <si>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</si>
  <si>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</si>
  <si>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</si>
  <si>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</si>
  <si>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</si>
  <si>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</si>
  <si>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</si>
  <si>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</si>
  <si>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</si>
  <si>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</si>
  <si>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</si>
  <si>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</si>
  <si>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</si>
  <si>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</si>
  <si>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</si>
  <si>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</si>
  <si>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</si>
  <si>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</si>
  <si>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</si>
  <si>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</si>
  <si>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</si>
  <si>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</si>
  <si>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</si>
  <si>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</si>
  <si>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</si>
  <si>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</si>
  <si>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</si>
  <si>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</si>
  <si>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</si>
  <si>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</si>
  <si>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</si>
  <si>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</si>
  <si>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</si>
  <si>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</si>
  <si>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</si>
  <si>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</si>
  <si>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</si>
  <si>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</si>
  <si>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</si>
  <si>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</si>
  <si>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</si>
  <si>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</si>
  <si>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</si>
  <si>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</si>
  <si>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</si>
  <si>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</si>
  <si>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</si>
  <si>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</si>
  <si>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</si>
  <si>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</si>
  <si>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</si>
  <si>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</si>
  <si>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</si>
  <si>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</si>
  <si>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</si>
  <si>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</si>
  <si>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</si>
  <si>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</si>
  <si>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</si>
  <si>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</si>
  <si>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</si>
  <si>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</si>
  <si>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</si>
  <si>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</si>
  <si>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</si>
  <si>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</si>
  <si>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</si>
  <si>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</si>
  <si>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</si>
  <si>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</si>
  <si>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</si>
  <si>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</si>
  <si>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</si>
  <si>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</si>
  <si>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</si>
  <si>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</si>
  <si>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</si>
  <si>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</si>
  <si>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</si>
  <si>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</si>
  <si>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</si>
  <si>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</si>
  <si>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</si>
  <si>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</si>
  <si>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</si>
  <si>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</si>
  <si>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</si>
  <si>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</si>
  <si>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</si>
  <si>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</si>
  <si>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</si>
  <si>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</si>
  <si>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</si>
  <si>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</si>
  <si>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</si>
  <si>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</si>
  <si>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</si>
  <si>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</si>
  <si>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</si>
  <si>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</si>
  <si>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</si>
  <si>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</si>
  <si>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</si>
  <si>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</si>
  <si>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</si>
  <si>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</si>
  <si>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</si>
  <si>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</si>
  <si>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</si>
  <si>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</si>
  <si>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</si>
  <si>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</si>
  <si>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</si>
  <si>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</si>
  <si>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</si>
  <si>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</si>
  <si>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</si>
  <si>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</si>
  <si>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</si>
  <si>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</si>
  <si>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</si>
  <si>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</si>
  <si>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</si>
  <si>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</si>
  <si>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</si>
  <si>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</si>
  <si>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</si>
  <si>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</si>
  <si>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</si>
  <si>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</si>
  <si>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</si>
  <si>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</si>
  <si>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</si>
  <si>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</si>
  <si>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</si>
  <si>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</si>
  <si>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</si>
  <si>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</si>
  <si>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</si>
  <si>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</si>
  <si>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</si>
  <si>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</si>
  <si>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</si>
  <si>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</si>
  <si>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</si>
  <si>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</si>
  <si>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</si>
  <si>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</si>
  <si>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</si>
  <si>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</si>
  <si>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</si>
  <si>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</si>
  <si>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</si>
  <si>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</si>
  <si>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</si>
  <si>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</si>
  <si>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</si>
  <si>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</si>
  <si>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</si>
  <si>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</si>
  <si>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</si>
  <si>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</si>
  <si>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</si>
  <si>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</si>
  <si>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</si>
  <si>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</si>
  <si>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</si>
  <si>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</si>
  <si>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</si>
  <si>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</si>
  <si>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</si>
  <si>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</si>
  <si>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</si>
  <si>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</si>
  <si>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</si>
  <si>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</si>
  <si>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</si>
  <si>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</si>
  <si>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</si>
  <si>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</si>
  <si>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</si>
  <si>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</si>
  <si>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</si>
  <si>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</si>
  <si>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</si>
  <si>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</si>
  <si>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</si>
  <si>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</si>
  <si>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</si>
  <si>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</si>
  <si>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</si>
  <si>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</si>
  <si>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</si>
  <si>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</si>
  <si>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</si>
  <si>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</si>
  <si>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</si>
  <si>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</si>
  <si>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</si>
  <si>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</si>
  <si>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</si>
  <si>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</si>
  <si>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</si>
  <si>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</si>
  <si>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</si>
  <si>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</si>
  <si>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</si>
  <si>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</si>
  <si>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</si>
  <si>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</si>
  <si>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</si>
  <si>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</si>
  <si>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</si>
  <si>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</si>
  <si>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</si>
  <si>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</si>
  <si>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</si>
  <si>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</si>
  <si>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</si>
  <si>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</si>
  <si>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</si>
  <si>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</si>
  <si>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</si>
  <si>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</si>
  <si>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</si>
  <si>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</si>
  <si>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</si>
  <si>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</si>
  <si>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</si>
  <si>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</si>
  <si>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</si>
  <si>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</si>
  <si>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</si>
  <si>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</si>
  <si>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</si>
  <si>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</si>
  <si>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</si>
  <si>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</si>
  <si>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</si>
  <si>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</si>
  <si>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</si>
  <si>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</si>
  <si>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</si>
  <si>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</si>
  <si>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</si>
  <si>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</si>
  <si>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</si>
  <si>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</si>
  <si>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</si>
  <si>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</si>
  <si>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</si>
  <si>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</si>
  <si>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</si>
  <si>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</si>
  <si>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</si>
  <si>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</si>
  <si>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</si>
  <si>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</si>
  <si>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</si>
  <si>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</si>
  <si>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</si>
  <si>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</si>
  <si>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</si>
  <si>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</si>
  <si>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</si>
  <si>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</si>
  <si>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</si>
  <si>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</si>
  <si>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</si>
  <si>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</si>
  <si>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</si>
  <si>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</si>
  <si>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</si>
  <si>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</si>
  <si>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</si>
  <si>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</si>
  <si>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</si>
  <si>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</si>
  <si>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</si>
  <si>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</si>
  <si>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</si>
  <si>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</si>
  <si>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</si>
  <si>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</si>
  <si>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</si>
  <si>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</si>
  <si>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</si>
  <si>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</si>
  <si>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</si>
  <si>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</si>
  <si>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</si>
  <si>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</si>
  <si>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</si>
  <si>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</si>
  <si>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</si>
  <si>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</si>
  <si>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</si>
  <si>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</si>
  <si>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</si>
  <si>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</si>
  <si>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</si>
  <si>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</si>
  <si>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</si>
  <si>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</si>
  <si>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</si>
  <si>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</si>
  <si>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</si>
  <si>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</si>
  <si>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</si>
  <si>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</si>
  <si>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</si>
  <si>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</si>
  <si>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</si>
  <si>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</si>
  <si>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</si>
  <si>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</si>
  <si>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</si>
  <si>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</si>
  <si>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</si>
  <si>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</si>
  <si>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</si>
  <si>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</si>
  <si>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</si>
  <si>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</si>
  <si>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</si>
  <si>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</si>
  <si>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</si>
  <si>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</si>
  <si>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</si>
  <si>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</si>
  <si>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</si>
  <si>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</si>
  <si>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</si>
  <si>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</si>
  <si>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</si>
  <si>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</si>
  <si>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</si>
  <si>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</si>
  <si>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</si>
  <si>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</si>
  <si>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</si>
  <si>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</si>
  <si>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</si>
  <si>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</si>
  <si>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</si>
  <si>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</si>
  <si>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</si>
  <si>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</si>
  <si>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</si>
  <si>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</si>
  <si>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</si>
  <si>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</si>
  <si>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</si>
  <si>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</si>
  <si>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</si>
  <si>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</si>
  <si>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</si>
  <si>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</si>
  <si>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</si>
  <si>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</si>
  <si>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</si>
  <si>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</si>
  <si>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</si>
  <si>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</si>
  <si>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</si>
  <si>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</si>
  <si>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</si>
  <si>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</si>
  <si>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</si>
  <si>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</si>
  <si>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</si>
  <si>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</si>
  <si>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</si>
  <si>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</si>
  <si>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</si>
  <si>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</si>
  <si>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</si>
  <si>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</si>
  <si>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</si>
  <si>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</si>
  <si>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</si>
  <si>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</si>
  <si>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</si>
  <si>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</si>
  <si>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</si>
  <si>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</si>
  <si>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</si>
  <si>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</si>
  <si>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</si>
  <si>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</si>
  <si>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</si>
  <si>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</si>
  <si>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</si>
  <si>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</si>
  <si>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</si>
  <si>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</si>
  <si>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</si>
  <si>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</si>
  <si>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</si>
  <si>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</si>
  <si>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</si>
  <si>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</si>
  <si>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</si>
  <si>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</si>
  <si>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</si>
  <si>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</si>
  <si>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</si>
  <si>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</si>
  <si>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</si>
  <si>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</si>
  <si>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</si>
  <si>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</si>
  <si>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</si>
  <si>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</si>
  <si>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</si>
  <si>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</si>
  <si>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</si>
  <si>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</si>
  <si>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</si>
  <si>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</si>
  <si>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</si>
  <si>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</si>
  <si>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</si>
  <si>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</si>
  <si>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</si>
  <si>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</si>
  <si>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</si>
  <si>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</si>
  <si>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</si>
  <si>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</si>
  <si>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</si>
  <si>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</si>
  <si>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</si>
  <si>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</si>
  <si>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</si>
  <si>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</si>
  <si>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</si>
  <si>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</si>
  <si>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</si>
  <si>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</si>
  <si>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</si>
  <si>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</si>
  <si>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</si>
  <si>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</si>
  <si>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</si>
  <si>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</si>
  <si>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</si>
  <si>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</si>
  <si>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</si>
  <si>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</si>
  <si>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</si>
  <si>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</si>
  <si>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</si>
  <si>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</si>
  <si>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</si>
  <si>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</si>
  <si>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</si>
  <si>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</si>
  <si>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</si>
  <si>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</si>
  <si>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</si>
  <si>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</si>
  <si>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</si>
  <si>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</si>
  <si>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</si>
  <si>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</si>
  <si>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</si>
  <si>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</si>
  <si>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</si>
  <si>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</si>
  <si>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</si>
  <si>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</si>
  <si>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</si>
  <si>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</si>
  <si>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</si>
  <si>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</si>
  <si>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</si>
  <si>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</si>
  <si>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</si>
  <si>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</si>
  <si>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</si>
  <si>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</si>
  <si>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</si>
  <si>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</si>
  <si>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</si>
  <si>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</si>
  <si>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</si>
  <si>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</si>
  <si>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</si>
  <si>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</si>
  <si>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</si>
  <si>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</si>
  <si>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</si>
  <si>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</si>
  <si>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</si>
  <si>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</si>
  <si>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</si>
  <si>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</si>
  <si>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</si>
  <si>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</si>
  <si>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</si>
  <si>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</si>
  <si>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</si>
  <si>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</si>
  <si>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</si>
  <si>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</si>
  <si>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</si>
  <si>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</si>
  <si>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</si>
  <si>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</si>
  <si>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</si>
  <si>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</si>
  <si>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</si>
  <si>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</si>
  <si>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</si>
  <si>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</si>
  <si>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</si>
  <si>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</si>
  <si>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</si>
  <si>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</si>
  <si>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</si>
  <si>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</si>
  <si>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</si>
  <si>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</si>
  <si>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</si>
  <si>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</si>
  <si>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</si>
  <si>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</si>
  <si>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</si>
  <si>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</si>
  <si>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</si>
  <si>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</si>
  <si>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</si>
  <si>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</si>
  <si>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</si>
  <si>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</si>
  <si>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</si>
  <si>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</si>
  <si>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</si>
  <si>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</si>
  <si>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</si>
  <si>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</si>
  <si>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</si>
  <si>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</si>
  <si>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</si>
  <si>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</si>
  <si>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</si>
  <si>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</si>
  <si>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</si>
  <si>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</si>
  <si>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</si>
  <si>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</si>
  <si>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</si>
  <si>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</si>
  <si>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</si>
  <si>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</si>
  <si>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</si>
  <si>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</si>
  <si>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</si>
  <si>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</si>
  <si>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</si>
  <si>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</si>
  <si>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</si>
  <si>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</si>
  <si>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</si>
  <si>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</si>
  <si>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</si>
  <si>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</si>
  <si>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</si>
  <si>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</si>
  <si>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</si>
  <si>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</si>
  <si>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</si>
  <si>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</si>
  <si>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</si>
  <si>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</si>
  <si>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</si>
  <si>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</si>
  <si>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</si>
  <si>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</si>
  <si>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</si>
  <si>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</si>
  <si>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</si>
  <si>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</si>
  <si>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</si>
  <si>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</si>
  <si>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</si>
  <si>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</si>
  <si>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</si>
  <si>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</si>
  <si>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</si>
  <si>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</si>
  <si>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</si>
  <si>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</si>
  <si>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</si>
  <si>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</si>
  <si>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</si>
  <si>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</si>
  <si>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</si>
  <si>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</si>
  <si>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</si>
  <si>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</si>
  <si>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</si>
  <si>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</si>
  <si>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</si>
  <si>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</si>
  <si>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</si>
  <si>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</si>
  <si>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</si>
  <si>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</si>
  <si>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</si>
  <si>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</si>
  <si>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</si>
  <si>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</si>
  <si>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</si>
  <si>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</si>
  <si>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</si>
  <si>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</si>
  <si>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</si>
  <si>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</si>
  <si>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</si>
  <si>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</si>
  <si>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</si>
  <si>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</si>
  <si>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</si>
  <si>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</si>
  <si>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</si>
  <si>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</si>
  <si>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</si>
  <si>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</si>
  <si>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</si>
  <si>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</si>
  <si>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</si>
  <si>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</si>
  <si>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</si>
  <si>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</si>
  <si>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</si>
  <si>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</si>
  <si>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</si>
  <si>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</si>
  <si>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</si>
  <si>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</si>
  <si>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</si>
  <si>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</si>
  <si>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</si>
  <si>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</si>
  <si>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</si>
  <si>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</si>
  <si>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</si>
  <si>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</si>
  <si>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</si>
  <si>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</si>
  <si>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</si>
  <si>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</si>
  <si>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</si>
  <si>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</si>
  <si>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</si>
  <si>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</si>
  <si>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</si>
  <si>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</si>
  <si>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</si>
  <si>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</si>
  <si>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</si>
  <si>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</si>
  <si>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</si>
  <si>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</si>
  <si>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</si>
  <si>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</si>
  <si>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</si>
  <si>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</si>
  <si>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</si>
  <si>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</si>
  <si>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</si>
  <si>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</si>
  <si>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</si>
  <si>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</si>
  <si>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</si>
  <si>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</si>
  <si>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</si>
  <si>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</si>
  <si>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</si>
  <si>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</si>
  <si>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</si>
  <si>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</si>
  <si>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</si>
  <si>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</si>
  <si>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</si>
  <si>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</si>
  <si>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</si>
  <si>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</si>
  <si>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</si>
  <si>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</si>
  <si>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</si>
  <si>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</si>
  <si>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</si>
  <si>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</si>
  <si>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</si>
  <si>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</si>
  <si>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</si>
  <si>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</si>
  <si>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</si>
  <si>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</si>
  <si>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</si>
  <si>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</si>
  <si>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</si>
  <si>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</si>
  <si>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</si>
  <si>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</si>
  <si>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</si>
  <si>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</si>
  <si>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</si>
  <si>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</si>
  <si>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</si>
  <si>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</si>
  <si>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</si>
  <si>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</si>
  <si>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</si>
  <si>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</si>
  <si>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</si>
  <si>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</si>
  <si>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</si>
  <si>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</si>
  <si>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</si>
  <si>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</si>
  <si>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</si>
  <si>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</si>
  <si>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</si>
  <si>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</si>
  <si>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</si>
  <si>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</si>
  <si>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</si>
  <si>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</si>
  <si>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</si>
  <si>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</si>
  <si>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</si>
  <si>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</si>
  <si>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</si>
  <si>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</si>
  <si>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</si>
  <si>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</si>
  <si>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</si>
  <si>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</si>
  <si>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</si>
  <si>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</si>
  <si>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</si>
  <si>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</si>
  <si>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</si>
  <si>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</si>
  <si>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</si>
  <si>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</si>
  <si>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</si>
  <si>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</si>
  <si>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</si>
  <si>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</si>
  <si>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</si>
  <si>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</si>
  <si>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</si>
  <si>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</si>
  <si>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</si>
  <si>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</si>
  <si>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</si>
  <si>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</si>
  <si>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</si>
  <si>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</si>
  <si>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</si>
  <si>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</si>
  <si>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</si>
  <si>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</si>
  <si>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</si>
  <si>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</si>
  <si>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</si>
  <si>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</si>
  <si>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</si>
  <si>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</si>
  <si>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</si>
  <si>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</si>
  <si>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</si>
  <si>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</si>
  <si>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</si>
  <si>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</si>
  <si>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</si>
  <si>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</si>
  <si>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</si>
  <si>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</si>
  <si>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</si>
  <si>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</si>
  <si>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</si>
  <si>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</si>
  <si>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</si>
  <si>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</si>
  <si>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</si>
  <si>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</si>
  <si>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</si>
  <si>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</si>
  <si>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</si>
  <si>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</si>
  <si>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</si>
  <si>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</si>
  <si>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</si>
  <si>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</si>
  <si>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</si>
  <si>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</si>
  <si>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</si>
  <si>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</si>
  <si>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</si>
  <si>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</si>
  <si>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</si>
  <si>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</si>
  <si>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</si>
  <si>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</si>
  <si>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</si>
  <si>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</si>
  <si>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</si>
  <si>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</si>
  <si>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</si>
  <si>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</si>
  <si>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</si>
  <si>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</si>
  <si>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</si>
  <si>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</si>
  <si>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</si>
  <si>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</si>
  <si>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</si>
  <si>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</si>
  <si>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</si>
  <si>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</si>
  <si>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</si>
  <si>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</si>
  <si>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</si>
  <si>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</si>
  <si>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</si>
  <si>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</si>
  <si>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</si>
  <si>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</si>
  <si>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</si>
  <si>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</si>
  <si>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</si>
  <si>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</si>
  <si>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</si>
  <si>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</si>
  <si>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</si>
  <si>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</si>
  <si>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</si>
  <si>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</si>
  <si>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</si>
  <si>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</si>
  <si>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</si>
  <si>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</si>
  <si>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</si>
  <si>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</si>
  <si>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</si>
  <si>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</si>
  <si>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</si>
  <si>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</si>
  <si>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</si>
  <si>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</si>
  <si>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</si>
  <si>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</si>
  <si>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</si>
  <si>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</si>
  <si>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</si>
  <si>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</si>
  <si>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</si>
  <si>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</si>
  <si>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</si>
  <si>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</si>
  <si>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</si>
  <si>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</si>
  <si>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</si>
  <si>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</si>
  <si>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</si>
  <si>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</si>
  <si>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</si>
  <si>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</si>
  <si>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</si>
  <si>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</si>
  <si>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</si>
  <si>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</si>
  <si>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</si>
  <si>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</si>
  <si>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</si>
  <si>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</si>
  <si>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</si>
  <si>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</si>
  <si>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</si>
  <si>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</si>
  <si>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</si>
  <si>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</si>
  <si>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</si>
  <si>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</si>
  <si>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</si>
  <si>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</si>
  <si>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</si>
  <si>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</si>
  <si>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</si>
  <si>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</si>
  <si>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</si>
  <si>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</si>
  <si>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</si>
  <si>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</si>
  <si>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</si>
  <si>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</si>
  <si>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</si>
  <si>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</si>
  <si>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</si>
  <si>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</si>
  <si>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</si>
  <si>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</si>
  <si>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</si>
  <si>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</si>
  <si>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</si>
  <si>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</si>
  <si>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</si>
  <si>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</si>
  <si>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</si>
  <si>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</si>
  <si>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</si>
  <si>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</si>
  <si>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</si>
  <si>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</si>
  <si>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</si>
  <si>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</si>
  <si>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</si>
  <si>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</si>
  <si>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</si>
  <si>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</si>
  <si>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</si>
  <si>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</si>
  <si>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</si>
  <si>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</si>
  <si>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</si>
  <si>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</si>
  <si>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</si>
  <si>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</si>
  <si>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</si>
  <si>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</si>
  <si>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</si>
  <si>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</si>
  <si>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</si>
  <si>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</si>
  <si>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</si>
  <si>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</si>
  <si>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</si>
  <si>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</si>
  <si>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</si>
  <si>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</si>
  <si>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</si>
  <si>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</si>
  <si>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</si>
  <si>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</si>
  <si>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</si>
  <si>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</si>
  <si>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</si>
  <si>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</si>
  <si>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</si>
  <si>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</si>
  <si>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</si>
  <si>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</si>
  <si>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</si>
  <si>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</si>
  <si>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</si>
  <si>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</si>
  <si>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</si>
  <si>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</si>
  <si>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</si>
  <si>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</si>
  <si>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</si>
  <si>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</si>
  <si>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</si>
  <si>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</si>
  <si>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</si>
  <si>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</si>
  <si>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</si>
  <si>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</si>
  <si>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</si>
  <si>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</si>
  <si>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</si>
  <si>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</si>
  <si>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</si>
  <si>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</si>
  <si>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</si>
  <si>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</si>
  <si>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</si>
  <si>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</si>
  <si>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</si>
  <si>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</si>
  <si>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</si>
  <si>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</si>
  <si>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</si>
  <si>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</si>
  <si>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</si>
  <si>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</si>
  <si>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</si>
  <si>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</si>
  <si>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</si>
  <si>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</si>
  <si>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</si>
  <si>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</si>
  <si>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</si>
  <si>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</si>
  <si>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</si>
  <si>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</si>
  <si>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</si>
  <si>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</si>
  <si>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</si>
  <si>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</si>
  <si>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</si>
  <si>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</si>
  <si>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</si>
  <si>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</si>
  <si>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</si>
  <si>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</si>
  <si>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</si>
  <si>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</si>
  <si>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</si>
  <si>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</si>
  <si>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</si>
  <si>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</si>
  <si>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</si>
  <si>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</si>
  <si>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</si>
  <si>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</si>
  <si>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</si>
  <si>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</si>
  <si>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</si>
  <si>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</si>
  <si>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</si>
  <si>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</si>
  <si>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</si>
  <si>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</si>
  <si>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</si>
  <si>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</si>
  <si>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</si>
  <si>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</si>
  <si>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</si>
  <si>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</si>
  <si>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</si>
  <si>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</si>
  <si>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</si>
  <si>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</si>
  <si>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</si>
  <si>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</si>
  <si>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</si>
  <si>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</si>
  <si>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</si>
  <si>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</si>
  <si>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</si>
  <si>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</si>
  <si>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</si>
  <si>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</si>
  <si>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</si>
  <si>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</si>
  <si>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</si>
  <si>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</si>
  <si>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</si>
  <si>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</si>
  <si>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</si>
  <si>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</si>
  <si>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</si>
  <si>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</si>
  <si>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</si>
  <si>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</si>
  <si>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</si>
  <si>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</si>
  <si>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</si>
  <si>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</si>
  <si>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</si>
  <si>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</si>
  <si>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</si>
  <si>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</si>
  <si>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</si>
  <si>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</si>
  <si>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</si>
  <si>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</si>
  <si>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</si>
  <si>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</si>
  <si>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</si>
  <si>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</si>
  <si>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</si>
  <si>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</si>
  <si>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</si>
  <si>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</si>
  <si>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</si>
  <si>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</si>
  <si>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</si>
  <si>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</si>
  <si>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</si>
  <si>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</si>
  <si>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</si>
  <si>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</si>
  <si>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</si>
  <si>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</si>
  <si>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</si>
  <si>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</si>
  <si>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</si>
  <si>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</si>
  <si>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</si>
  <si>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</si>
  <si>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</si>
  <si>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</si>
  <si>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</si>
  <si>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</si>
  <si>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</si>
  <si>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</si>
  <si>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</si>
  <si>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</si>
  <si>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</si>
  <si>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</si>
  <si>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</si>
  <si>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</si>
  <si>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</si>
  <si>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</si>
  <si>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</si>
  <si>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</si>
  <si>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</si>
  <si>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</si>
  <si>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</si>
  <si>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</si>
  <si>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</si>
  <si>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</si>
  <si>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</si>
  <si>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</si>
  <si>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</si>
  <si>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</si>
  <si>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</si>
  <si>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</si>
  <si>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</si>
  <si>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</si>
  <si>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</si>
  <si>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</si>
  <si>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</si>
  <si>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</si>
  <si>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</si>
  <si>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</si>
  <si>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</si>
  <si>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</si>
  <si>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</si>
  <si>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</si>
  <si>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</si>
  <si>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</si>
  <si>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</si>
  <si>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</si>
  <si>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</si>
  <si>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</si>
  <si>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</si>
  <si>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</si>
  <si>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</si>
  <si>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</si>
  <si>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</si>
  <si>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</si>
  <si>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</si>
  <si>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</si>
  <si>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</si>
  <si>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</si>
  <si>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</si>
  <si>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</si>
  <si>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</si>
  <si>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</si>
  <si>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</si>
  <si>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</si>
  <si>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</si>
  <si>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</si>
  <si>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</si>
  <si>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</si>
  <si>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</si>
  <si>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</si>
  <si>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</si>
  <si>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</si>
  <si>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</si>
  <si>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</si>
  <si>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</si>
  <si>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</si>
  <si>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</si>
  <si>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</si>
  <si>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</si>
  <si>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</si>
  <si>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</si>
  <si>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</si>
  <si>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</si>
  <si>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</si>
  <si>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</si>
  <si>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</si>
  <si>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</si>
  <si>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</si>
  <si>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</si>
  <si>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</si>
  <si>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</si>
  <si>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</si>
  <si>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</si>
  <si>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</si>
  <si>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</si>
  <si>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</si>
  <si>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</si>
  <si>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</si>
  <si>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</si>
  <si>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</si>
  <si>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</si>
  <si>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</si>
  <si>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</si>
  <si>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</si>
  <si>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</si>
  <si>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</si>
  <si>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</si>
  <si>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</si>
  <si>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</si>
  <si>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</si>
  <si>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</si>
  <si>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</si>
  <si>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</si>
  <si>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</si>
  <si>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</si>
  <si>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</si>
  <si>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</si>
  <si>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</si>
  <si>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</si>
  <si>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</si>
  <si>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</si>
  <si>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</si>
  <si>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</si>
  <si>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</si>
  <si>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</si>
  <si>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</si>
  <si>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</si>
  <si>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</si>
  <si>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</si>
  <si>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</si>
  <si>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</si>
  <si>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</si>
  <si>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</si>
  <si>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</si>
  <si>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</si>
  <si>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</si>
  <si>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</si>
  <si>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</si>
  <si>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</si>
  <si>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</si>
  <si>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</si>
  <si>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</si>
  <si>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</si>
  <si>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</si>
  <si>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</si>
  <si>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</si>
  <si>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</si>
  <si>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</si>
  <si>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</si>
  <si>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</si>
  <si>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</si>
  <si>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</si>
  <si>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</si>
  <si>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</si>
  <si>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</si>
  <si>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</si>
  <si>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</si>
  <si>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</si>
  <si>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</si>
  <si>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</si>
  <si>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</si>
  <si>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</si>
  <si>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</si>
  <si>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</si>
  <si>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</si>
  <si>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</si>
  <si>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</si>
  <si>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</si>
  <si>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</si>
  <si>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</si>
  <si>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</si>
  <si>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</si>
  <si>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</si>
  <si>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</si>
  <si>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</si>
  <si>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</si>
  <si>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</si>
  <si>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</si>
  <si>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</si>
  <si>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</si>
  <si>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</si>
  <si>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</si>
  <si>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</si>
  <si>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</si>
  <si>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</si>
  <si>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</si>
  <si>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</si>
  <si>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</si>
  <si>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</si>
  <si>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</si>
  <si>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</si>
  <si>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</si>
  <si>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</si>
  <si>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</si>
  <si>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</si>
  <si>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</si>
  <si>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</si>
  <si>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</si>
  <si>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</si>
  <si>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</si>
  <si>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</si>
  <si>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</si>
  <si>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</si>
  <si>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</si>
  <si>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</si>
  <si>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</si>
  <si>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</si>
  <si>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</si>
  <si>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</si>
  <si>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</si>
  <si>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</si>
  <si>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</si>
  <si>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</si>
  <si>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</si>
  <si>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</si>
  <si>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</si>
  <si>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</si>
  <si>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</si>
  <si>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</si>
  <si>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</si>
  <si>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</si>
  <si>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</si>
  <si>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</si>
  <si>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</si>
  <si>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</si>
  <si>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</si>
  <si>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</si>
  <si>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</si>
  <si>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</si>
  <si>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</si>
  <si>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</si>
  <si>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</si>
  <si>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</si>
  <si>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</si>
  <si>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</si>
  <si>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</si>
  <si>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</si>
  <si>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</si>
  <si>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</si>
  <si>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</si>
  <si>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</si>
  <si>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</si>
  <si>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</si>
  <si>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</si>
  <si>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</si>
  <si>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</si>
  <si>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</si>
  <si>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</si>
  <si>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</si>
  <si>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</si>
  <si>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</si>
  <si>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</si>
  <si>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</si>
  <si>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</si>
  <si>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</si>
  <si>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</si>
  <si>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</si>
  <si>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</si>
  <si>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</si>
  <si>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</si>
  <si>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</si>
  <si>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</si>
  <si>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</si>
  <si>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</si>
  <si>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</si>
  <si>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</si>
  <si>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</si>
  <si>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</si>
  <si>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</si>
  <si>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</si>
  <si>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</si>
  <si>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</si>
  <si>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</si>
  <si>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</si>
  <si>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</si>
  <si>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</si>
  <si>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</si>
  <si>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</si>
  <si>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</si>
  <si>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</si>
  <si>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</si>
  <si>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</si>
  <si>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</si>
  <si>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</si>
  <si>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</si>
  <si>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</si>
  <si>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</si>
  <si>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</si>
  <si>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</si>
  <si>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</si>
  <si>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</si>
  <si>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</si>
  <si>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</si>
  <si>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</si>
  <si>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</si>
  <si>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</si>
  <si>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</si>
  <si>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</si>
  <si>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</si>
  <si>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</si>
  <si>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</si>
  <si>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</si>
  <si>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</si>
  <si>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</si>
  <si>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</si>
  <si>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</si>
  <si>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</si>
  <si>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</si>
  <si>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</si>
  <si>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</si>
  <si>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</si>
  <si>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</si>
  <si>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</si>
  <si>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</si>
  <si>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</si>
  <si>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</si>
  <si>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</si>
  <si>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</si>
  <si>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</si>
  <si>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</si>
  <si>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</si>
  <si>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</si>
  <si>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</si>
  <si>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</si>
  <si>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</si>
  <si>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</si>
  <si>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</si>
  <si>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</si>
  <si>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</si>
  <si>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</si>
  <si>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</si>
  <si>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</si>
  <si>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</si>
  <si>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</si>
  <si>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</si>
  <si>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</si>
  <si>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</si>
  <si>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</si>
  <si>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</si>
  <si>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</si>
  <si>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</si>
  <si>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</si>
  <si>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</si>
  <si>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</si>
  <si>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</si>
  <si>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</si>
  <si>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</si>
  <si>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</si>
  <si>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</si>
  <si>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</si>
  <si>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</si>
  <si>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</si>
  <si>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</si>
  <si>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</si>
  <si>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</si>
  <si>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</si>
  <si>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</si>
  <si>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</si>
  <si>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</si>
  <si>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</si>
  <si>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</si>
  <si>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</si>
  <si>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</si>
  <si>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</si>
  <si>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</si>
  <si>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</si>
  <si>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</si>
  <si>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</si>
  <si>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</si>
  <si>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</si>
  <si>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</si>
  <si>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</si>
  <si>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</si>
  <si>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</si>
  <si>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</si>
  <si>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</si>
  <si>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</si>
  <si>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</si>
  <si>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</si>
  <si>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</si>
  <si>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</si>
  <si>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</si>
  <si>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</si>
  <si>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</si>
  <si>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</si>
  <si>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</si>
  <si>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</si>
  <si>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</si>
  <si>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</si>
  <si>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</si>
  <si>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</si>
  <si>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</si>
  <si>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</si>
  <si>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</si>
  <si>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</si>
  <si>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</si>
  <si>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</si>
  <si>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</si>
  <si>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</si>
  <si>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</si>
  <si>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</si>
  <si>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</si>
  <si>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</si>
  <si>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</si>
  <si>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</si>
  <si>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</si>
  <si>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</si>
  <si>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</si>
  <si>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</si>
  <si>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</si>
  <si>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</si>
  <si>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</si>
  <si>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</si>
  <si>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</si>
  <si>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</si>
  <si>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</si>
  <si>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</si>
  <si>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</si>
  <si>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</si>
  <si>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</si>
  <si>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</si>
  <si>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</si>
  <si>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</si>
  <si>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</si>
  <si>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</si>
  <si>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</si>
  <si>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</si>
  <si>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</si>
  <si>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</si>
  <si>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</si>
  <si>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</si>
  <si>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</si>
  <si>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</si>
  <si>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</si>
  <si>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</si>
  <si>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</si>
  <si>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</si>
  <si>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</si>
  <si>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</si>
  <si>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</si>
  <si>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</si>
  <si>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</si>
  <si>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</si>
  <si>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</si>
  <si>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</si>
  <si>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</si>
  <si>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</si>
  <si>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</si>
  <si>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</si>
  <si>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</si>
  <si>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</si>
  <si>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</si>
  <si>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</si>
  <si>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</si>
  <si>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</si>
  <si>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</si>
  <si>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</si>
  <si>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</si>
  <si>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</si>
  <si>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</si>
  <si>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</si>
  <si>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</si>
  <si>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</si>
  <si>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</si>
  <si>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</si>
  <si>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</si>
  <si>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</si>
  <si>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</si>
  <si>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</si>
  <si>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</si>
  <si>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</si>
  <si>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</si>
  <si>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</si>
  <si>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</si>
  <si>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</si>
  <si>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</si>
  <si>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</si>
  <si>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</si>
  <si>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</si>
  <si>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</si>
  <si>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</si>
  <si>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</si>
  <si>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</si>
  <si>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</si>
  <si>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</si>
  <si>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</si>
  <si>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</si>
  <si>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</si>
  <si>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</si>
  <si>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</si>
  <si>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</si>
  <si>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</si>
  <si>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</si>
  <si>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</si>
  <si>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</si>
  <si>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</si>
  <si>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</si>
  <si>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</si>
  <si>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</si>
  <si>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</si>
  <si>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</si>
  <si>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</si>
  <si>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</si>
  <si>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</si>
  <si>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</si>
  <si>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</si>
  <si>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</si>
  <si>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</si>
  <si>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</si>
  <si>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</si>
  <si>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</si>
  <si>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</si>
  <si>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</si>
  <si>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</si>
  <si>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</si>
  <si>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</si>
  <si>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</si>
  <si>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</si>
  <si>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</si>
  <si>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</si>
  <si>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</si>
  <si>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</si>
  <si>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</si>
  <si>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</si>
  <si>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</si>
  <si>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</si>
  <si>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</si>
  <si>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</si>
  <si>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</si>
  <si>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</si>
  <si>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</si>
  <si>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</si>
  <si>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</si>
  <si>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</si>
  <si>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</si>
  <si>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</si>
  <si>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</si>
  <si>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</si>
  <si>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</si>
  <si>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</si>
  <si>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</si>
  <si>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</si>
  <si>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</si>
  <si>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</si>
  <si>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</si>
  <si>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</si>
  <si>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</si>
  <si>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</si>
  <si>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</si>
  <si>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</si>
  <si>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</si>
  <si>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</si>
  <si>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</si>
  <si>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</si>
  <si>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</si>
  <si>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</si>
  <si>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</si>
  <si>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</si>
  <si>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</si>
  <si>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</si>
  <si>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</si>
  <si>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</si>
  <si>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</si>
  <si>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</si>
  <si>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</si>
  <si>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</si>
  <si>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</si>
  <si>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</si>
  <si>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</si>
  <si>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</si>
  <si>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</si>
  <si>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</si>
  <si>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</si>
  <si>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</si>
  <si>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</si>
  <si>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</si>
  <si>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</si>
  <si>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</si>
  <si>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</si>
  <si>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</si>
  <si>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</si>
  <si>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</si>
  <si>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</si>
  <si>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</si>
  <si>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</si>
  <si>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</si>
  <si>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</si>
  <si>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</si>
  <si>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</si>
  <si>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</si>
  <si>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</si>
  <si>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</si>
  <si>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</si>
  <si>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</si>
  <si>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</si>
  <si>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</si>
  <si>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</si>
  <si>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</si>
  <si>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</si>
  <si>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</si>
  <si>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</si>
  <si>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</si>
  <si>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</si>
  <si>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</si>
  <si>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</si>
  <si>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</si>
  <si>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</si>
  <si>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</si>
  <si>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</si>
  <si>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</si>
  <si>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</si>
  <si>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</si>
  <si>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</si>
  <si>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</si>
  <si>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</si>
  <si>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</si>
  <si>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</si>
  <si>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</si>
  <si>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</si>
  <si>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</si>
  <si>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</si>
  <si>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</si>
  <si>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</si>
  <si>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</si>
  <si>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</si>
  <si>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</si>
  <si>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</si>
  <si>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</si>
  <si>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</si>
  <si>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</si>
  <si>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</si>
  <si>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</si>
  <si>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</si>
  <si>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</si>
  <si>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</si>
  <si>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</si>
  <si>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</si>
  <si>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</si>
  <si>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</si>
  <si>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</si>
  <si>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</si>
  <si>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</si>
  <si>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</si>
  <si>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</si>
  <si>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</si>
  <si>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</si>
  <si>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</si>
  <si>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</si>
  <si>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</si>
  <si>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</si>
  <si>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</si>
  <si>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</si>
  <si>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</si>
  <si>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</si>
  <si>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</si>
  <si>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</si>
  <si>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</si>
  <si>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</si>
  <si>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</si>
  <si>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</si>
  <si>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</si>
  <si>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</si>
  <si>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</si>
  <si>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</si>
  <si>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</si>
  <si>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</si>
  <si>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</si>
  <si>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</si>
  <si>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</si>
  <si>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</si>
  <si>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</si>
  <si>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</si>
  <si>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</si>
  <si>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</si>
  <si>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</si>
  <si>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</si>
  <si>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</si>
  <si>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</si>
  <si>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</si>
  <si>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</si>
  <si>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</si>
  <si>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</si>
  <si>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</si>
  <si>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</si>
  <si>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</si>
  <si>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</si>
  <si>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</si>
  <si>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</si>
  <si>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</si>
  <si>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</si>
  <si>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</si>
  <si>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</si>
  <si>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</si>
  <si>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</si>
  <si>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</si>
  <si>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</si>
  <si>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</si>
  <si>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</si>
  <si>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</si>
  <si>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</si>
  <si>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</si>
  <si>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</si>
  <si>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</si>
  <si>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</si>
  <si>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</si>
  <si>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</si>
  <si>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</si>
  <si>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</si>
  <si>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</si>
  <si>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</si>
  <si>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</si>
  <si>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</si>
  <si>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</si>
  <si>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</si>
  <si>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</si>
  <si>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</si>
  <si>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</si>
  <si>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</si>
  <si>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</si>
  <si>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</si>
  <si>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</si>
  <si>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</si>
  <si>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</si>
  <si>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</si>
  <si>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</si>
  <si>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</si>
  <si>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</si>
  <si>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</si>
  <si>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</si>
  <si>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</si>
  <si>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</si>
  <si>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</si>
  <si>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</si>
  <si>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</si>
  <si>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</si>
  <si>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</si>
  <si>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</si>
  <si>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</si>
  <si>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</si>
  <si>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</si>
  <si>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</si>
  <si>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</si>
  <si>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</si>
  <si>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</si>
  <si>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</si>
  <si>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</si>
  <si>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</si>
  <si>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</si>
  <si>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</si>
  <si>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</si>
  <si>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</si>
  <si>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</si>
  <si>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</si>
  <si>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</si>
  <si>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</si>
  <si>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</si>
  <si>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</si>
  <si>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</si>
  <si>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</si>
  <si>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</si>
  <si>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</si>
  <si>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</si>
  <si>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</si>
  <si>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</si>
  <si>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</si>
  <si>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</si>
  <si>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</si>
  <si>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</si>
  <si>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</si>
  <si>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</si>
  <si>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</si>
  <si>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</si>
  <si>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</si>
  <si>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</si>
  <si>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</si>
  <si>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</si>
  <si>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</si>
  <si>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</si>
  <si>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</si>
  <si>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</si>
  <si>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</si>
  <si>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</si>
  <si>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</si>
  <si>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</si>
  <si>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</si>
  <si>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</si>
  <si>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</si>
  <si>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</si>
  <si>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</si>
  <si>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</si>
  <si>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</si>
  <si>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</si>
  <si>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</si>
  <si>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</si>
  <si>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</si>
  <si>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</si>
  <si>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</si>
  <si>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</si>
  <si>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</si>
  <si>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</si>
  <si>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</si>
  <si>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</si>
  <si>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</si>
  <si>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</si>
  <si>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</si>
  <si>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</si>
  <si>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</si>
  <si>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</si>
  <si>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</si>
  <si>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</si>
  <si>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</si>
  <si>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</si>
  <si>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</si>
  <si>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</si>
  <si>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</si>
  <si>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</si>
  <si>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</si>
  <si>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</si>
  <si>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</si>
  <si>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</si>
  <si>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</si>
  <si>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</si>
  <si>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</si>
  <si>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</si>
  <si>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</si>
  <si>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</si>
  <si>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</si>
  <si>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</si>
  <si>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</si>
  <si>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</si>
  <si>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</si>
  <si>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</si>
  <si>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</si>
  <si>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</si>
  <si>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</si>
  <si>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</si>
  <si>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</si>
  <si>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</si>
  <si>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</si>
  <si>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</si>
  <si>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</si>
  <si>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</si>
  <si>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</si>
  <si>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</si>
  <si>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</si>
  <si>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</si>
  <si>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</si>
  <si>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</si>
  <si>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</si>
  <si>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</si>
  <si>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</si>
  <si>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</si>
  <si>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</si>
  <si>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</si>
  <si>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</si>
  <si>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</si>
  <si>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</si>
  <si>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</si>
  <si>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</si>
  <si>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</si>
  <si>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</si>
  <si>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</si>
  <si>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</si>
  <si>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</si>
  <si>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</si>
  <si>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</si>
  <si>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</si>
  <si>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</si>
  <si>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</si>
  <si>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</si>
  <si>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</si>
  <si>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</si>
  <si>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</si>
  <si>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</si>
  <si>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</si>
  <si>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</si>
  <si>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</si>
  <si>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</si>
  <si>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</si>
  <si>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</si>
  <si>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</si>
  <si>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</si>
  <si>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</si>
  <si>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</si>
  <si>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</si>
  <si>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</si>
  <si>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</si>
  <si>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</si>
  <si>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</si>
  <si>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</si>
  <si>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</si>
  <si>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</si>
  <si>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</si>
  <si>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</si>
  <si>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</si>
  <si>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</si>
  <si>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</si>
  <si>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</si>
  <si>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</si>
  <si>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</si>
  <si>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</si>
  <si>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</si>
  <si>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</si>
  <si>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</si>
  <si>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</si>
  <si>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</si>
  <si>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</si>
  <si>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</si>
  <si>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</si>
  <si>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</si>
  <si>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</si>
  <si>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</si>
  <si>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</si>
  <si>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</si>
  <si>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</si>
  <si>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</si>
  <si>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</si>
  <si>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</si>
  <si>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</si>
  <si>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</si>
  <si>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</si>
  <si>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</si>
  <si>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</si>
  <si>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</si>
  <si>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</si>
  <si>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</si>
  <si>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</si>
  <si>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</si>
  <si>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</si>
  <si>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</si>
  <si>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</si>
  <si>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</si>
  <si>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</si>
  <si>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</si>
  <si>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</si>
  <si>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</si>
  <si>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</si>
  <si>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</si>
  <si>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</si>
  <si>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</si>
  <si>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</si>
  <si>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</si>
  <si>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</si>
  <si>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</si>
  <si>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</si>
  <si>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</si>
  <si>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</si>
  <si>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</si>
  <si>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</si>
  <si>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</si>
  <si>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</si>
  <si>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</si>
  <si>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</si>
  <si>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</si>
  <si>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</si>
  <si>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</si>
  <si>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</si>
  <si>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</si>
  <si>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</si>
  <si>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</si>
  <si>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</si>
  <si>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</si>
  <si>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</si>
  <si>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</si>
  <si>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</si>
  <si>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</si>
  <si>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</si>
  <si>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</si>
  <si>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</si>
  <si>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</si>
  <si>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</si>
  <si>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</si>
  <si>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</si>
  <si>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</si>
  <si>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</si>
  <si>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</si>
  <si>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</si>
  <si>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</si>
  <si>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</si>
  <si>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</si>
  <si>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</si>
  <si>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</si>
  <si>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</si>
  <si>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</si>
  <si>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</si>
  <si>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</si>
  <si>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</si>
  <si>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</si>
  <si>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</si>
  <si>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</si>
  <si>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</si>
  <si>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</si>
  <si>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</si>
  <si>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</si>
  <si>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</si>
  <si>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</si>
  <si>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</si>
  <si>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</si>
  <si>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</si>
  <si>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</si>
  <si>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</si>
  <si>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</si>
  <si>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</si>
  <si>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</si>
  <si>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</si>
  <si>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</si>
  <si>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</si>
  <si>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</si>
  <si>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</si>
  <si>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</si>
  <si>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</si>
  <si>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</si>
  <si>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</si>
  <si>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</si>
  <si>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</si>
  <si>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</si>
  <si>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</si>
  <si>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</si>
  <si>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</si>
  <si>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</si>
  <si>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</si>
  <si>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</si>
  <si>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</si>
  <si>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</si>
  <si>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</si>
  <si>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</si>
  <si>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</si>
  <si>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</si>
  <si>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</si>
  <si>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</si>
  <si>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</si>
  <si>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</si>
  <si>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</si>
  <si>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</si>
  <si>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</si>
  <si>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</si>
  <si>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</si>
  <si>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</si>
  <si>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</si>
  <si>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</si>
  <si>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</si>
  <si>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</si>
  <si>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</si>
  <si>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</si>
  <si>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</si>
  <si>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</si>
  <si>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</si>
  <si>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</si>
  <si>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</si>
  <si>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</si>
  <si>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</si>
  <si>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</si>
  <si>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</si>
  <si>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</si>
  <si>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</si>
  <si>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</si>
  <si>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</si>
  <si>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</si>
  <si>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</si>
  <si>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</si>
  <si>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</si>
  <si>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</si>
  <si>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</si>
  <si>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</si>
  <si>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</si>
  <si>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</si>
  <si>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</si>
  <si>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</si>
  <si>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</si>
  <si>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</si>
  <si>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</si>
  <si>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</si>
  <si>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</si>
  <si>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</si>
  <si>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</si>
  <si>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</si>
  <si>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</si>
  <si>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</si>
  <si>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</si>
  <si>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</si>
  <si>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</si>
  <si>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</si>
  <si>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</si>
  <si>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</si>
  <si>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</si>
  <si>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</si>
  <si>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</si>
  <si>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</si>
  <si>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</si>
  <si>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</si>
  <si>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</si>
  <si>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</si>
  <si>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</si>
  <si>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</si>
  <si>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</si>
  <si>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</si>
  <si>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</si>
  <si>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</si>
  <si>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</si>
  <si>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</si>
  <si>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</si>
  <si>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</si>
  <si>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</si>
  <si>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</si>
  <si>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</si>
  <si>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</si>
  <si>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</si>
  <si>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</si>
  <si>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</si>
  <si>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</si>
  <si>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</si>
  <si>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</si>
  <si>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</si>
  <si>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</si>
  <si>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</si>
  <si>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</si>
  <si>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</si>
  <si>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</si>
  <si>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</si>
  <si>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</si>
  <si>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</si>
  <si>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</si>
  <si>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</si>
  <si>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</si>
  <si>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</si>
  <si>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</si>
  <si>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</si>
  <si>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</si>
  <si>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</si>
  <si>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</si>
  <si>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</si>
  <si>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</si>
  <si>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</si>
  <si>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</si>
  <si>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</si>
  <si>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</si>
  <si>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</si>
  <si>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</si>
  <si>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</si>
  <si>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</si>
  <si>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</si>
  <si>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</si>
  <si>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</si>
  <si>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</si>
  <si>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</si>
  <si>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</si>
  <si>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</si>
  <si>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</si>
  <si>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</si>
  <si>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</si>
  <si>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</si>
  <si>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</si>
  <si>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</si>
  <si>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</si>
  <si>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</si>
  <si>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</si>
  <si>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</si>
  <si>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</si>
  <si>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</si>
  <si>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</si>
  <si>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</si>
  <si>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</si>
  <si>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</si>
  <si>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</si>
  <si>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</si>
  <si>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</si>
  <si>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</si>
  <si>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</si>
  <si>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</si>
  <si>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</si>
  <si>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</si>
  <si>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</si>
  <si>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</si>
  <si>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</si>
  <si>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</si>
  <si>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</si>
  <si>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</si>
  <si>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</si>
  <si>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</si>
  <si>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</si>
  <si>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</si>
  <si>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</si>
  <si>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</si>
  <si>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</si>
  <si>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</si>
  <si>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</si>
  <si>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</si>
  <si>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</si>
  <si>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</si>
  <si>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</si>
  <si>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</si>
  <si>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</si>
  <si>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</si>
  <si>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</si>
  <si>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</si>
  <si>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</si>
  <si>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</si>
  <si>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</si>
  <si>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</si>
  <si>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</si>
  <si>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</si>
  <si>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</si>
  <si>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</si>
  <si>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</si>
  <si>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</si>
  <si>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</si>
  <si>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</si>
  <si>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</si>
  <si>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</si>
  <si>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</si>
  <si>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</si>
  <si>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</si>
  <si>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</si>
  <si>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</si>
  <si>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</si>
  <si>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</si>
  <si>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</si>
  <si>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</si>
  <si>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</si>
  <si>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</si>
  <si>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</si>
  <si>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</si>
  <si>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</si>
  <si>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</si>
  <si>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</si>
  <si>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</si>
  <si>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</si>
  <si>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</si>
  <si>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</si>
  <si>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</si>
  <si>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</si>
  <si>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</si>
  <si>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</si>
  <si>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</si>
  <si>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</si>
  <si>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</si>
  <si>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</si>
  <si>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</si>
  <si>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</si>
  <si>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</si>
  <si>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</si>
  <si>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</si>
  <si>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</si>
  <si>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</si>
  <si>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</si>
  <si>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</si>
  <si>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</si>
  <si>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</si>
  <si>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</si>
  <si>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</si>
  <si>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</si>
  <si>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</si>
  <si>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</si>
  <si>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</si>
  <si>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</si>
  <si>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</si>
  <si>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</si>
  <si>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</si>
  <si>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</si>
  <si>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</si>
  <si>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</si>
  <si>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</si>
  <si>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</si>
  <si>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</si>
  <si>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</si>
  <si>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</si>
  <si>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</si>
  <si>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</si>
  <si>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</si>
  <si>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</si>
  <si>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</si>
  <si>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</si>
  <si>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</si>
  <si>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</si>
  <si>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</si>
  <si>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</si>
  <si>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</si>
  <si>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</si>
  <si>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</si>
  <si>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</si>
  <si>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</si>
  <si>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</si>
  <si>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</si>
  <si>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</si>
  <si>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</si>
  <si>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</si>
  <si>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</si>
  <si>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</si>
  <si>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</si>
  <si>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</si>
  <si>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</si>
  <si>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</si>
  <si>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</si>
  <si>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</si>
  <si>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</si>
  <si>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</si>
  <si>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</si>
  <si>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</si>
  <si>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</si>
  <si>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</si>
  <si>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</si>
  <si>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</si>
  <si>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</si>
  <si>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</si>
  <si>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</si>
  <si>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</si>
  <si>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</si>
  <si>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</si>
  <si>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</si>
  <si>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</si>
  <si>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</si>
  <si>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</si>
  <si>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</si>
  <si>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</si>
  <si>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</si>
  <si>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</si>
  <si>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</si>
  <si>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</si>
  <si>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</si>
  <si>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</si>
  <si>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</si>
  <si>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</si>
  <si>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</si>
  <si>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</si>
  <si>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</si>
  <si>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</si>
  <si>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</si>
  <si>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</si>
  <si>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</si>
  <si>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</si>
  <si>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</si>
  <si>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</si>
  <si>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</si>
  <si>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</si>
  <si>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</si>
  <si>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</si>
  <si>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</si>
  <si>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</si>
  <si>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</si>
  <si>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</si>
  <si>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</si>
  <si>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</si>
  <si>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</si>
  <si>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</si>
  <si>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</si>
  <si>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</si>
  <si>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</si>
  <si>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</si>
  <si>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</si>
  <si>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</si>
  <si>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</si>
  <si>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</si>
  <si>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</si>
  <si>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</si>
  <si>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</si>
  <si>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</si>
  <si>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</si>
  <si>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</si>
  <si>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</si>
  <si>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</si>
  <si>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</si>
  <si>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</si>
  <si>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</si>
  <si>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</si>
  <si>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</si>
  <si>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</si>
  <si>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</si>
  <si>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</si>
  <si>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</si>
  <si>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</si>
  <si>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</si>
  <si>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</si>
  <si>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</si>
  <si>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</si>
  <si>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</si>
  <si>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</si>
  <si>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</si>
  <si>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</si>
  <si>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</si>
  <si>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</si>
  <si>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</si>
  <si>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</si>
  <si>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</si>
  <si>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</si>
  <si>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</si>
  <si>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</si>
  <si>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</si>
  <si>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</si>
  <si>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</si>
  <si>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</si>
  <si>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</si>
  <si>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</si>
  <si>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</si>
  <si>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</si>
  <si>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</si>
  <si>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</si>
  <si>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</si>
  <si>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</si>
  <si>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</si>
  <si>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</si>
  <si>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</si>
  <si>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</si>
  <si>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</si>
  <si>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</si>
  <si>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</si>
  <si>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</si>
  <si>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</si>
  <si>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</si>
  <si>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</si>
  <si>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</si>
  <si>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</si>
  <si>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</si>
  <si>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</si>
  <si>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</si>
  <si>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</si>
  <si>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</si>
  <si>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</si>
  <si>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</si>
  <si>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</si>
  <si>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</si>
  <si>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</si>
  <si>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</si>
  <si>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</si>
  <si>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</si>
  <si>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</si>
  <si>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</si>
  <si>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</si>
  <si>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</si>
  <si>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</si>
  <si>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</si>
  <si>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</si>
  <si>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</si>
  <si>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</si>
  <si>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</si>
  <si>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</si>
  <si>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</si>
  <si>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</si>
  <si>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</si>
  <si>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</si>
  <si>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</si>
  <si>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</si>
  <si>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</si>
  <si>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</si>
  <si>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</si>
  <si>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</si>
  <si>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</si>
  <si>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</si>
  <si>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</si>
  <si>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</si>
  <si>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</si>
  <si>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</si>
  <si>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</si>
  <si>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</si>
  <si>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</si>
  <si>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</si>
  <si>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</si>
  <si>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</si>
  <si>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</si>
  <si>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</si>
  <si>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</si>
  <si>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</si>
  <si>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</si>
  <si>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</si>
  <si>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</si>
  <si>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</si>
  <si>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</si>
  <si>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</si>
  <si>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</si>
  <si>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</si>
  <si>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</si>
  <si>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</si>
  <si>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</si>
  <si>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</si>
  <si>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</si>
  <si>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</si>
  <si>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</si>
  <si>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</si>
  <si>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</si>
  <si>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</si>
  <si>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</si>
  <si>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</si>
  <si>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</si>
  <si>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</si>
  <si>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</si>
  <si>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</si>
  <si>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</si>
  <si>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</si>
  <si>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</si>
  <si>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</si>
  <si>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</si>
  <si>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</si>
  <si>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</si>
  <si>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</si>
  <si>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</si>
  <si>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</si>
  <si>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</si>
  <si>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</si>
  <si>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</si>
  <si>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</si>
  <si>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</si>
  <si>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</si>
  <si>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</si>
  <si>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</si>
  <si>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</si>
  <si>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</si>
  <si>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</si>
  <si>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</si>
  <si>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</si>
  <si>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</si>
  <si>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</si>
  <si>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</si>
  <si>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</si>
  <si>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</si>
  <si>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</si>
  <si>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</si>
  <si>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</si>
  <si>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</si>
  <si>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</si>
  <si>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</si>
  <si>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</si>
  <si>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</si>
  <si>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</si>
  <si>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</si>
  <si>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</si>
  <si>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</si>
  <si>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</si>
  <si>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</si>
  <si>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</si>
  <si>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</si>
  <si>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</si>
  <si>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</si>
  <si>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</si>
  <si>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</si>
  <si>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</si>
  <si>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</si>
  <si>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</si>
  <si>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</si>
  <si>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</si>
  <si>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</si>
  <si>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</si>
  <si>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</si>
  <si>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</si>
  <si>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</si>
  <si>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</si>
  <si>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</si>
  <si>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</si>
  <si>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</si>
  <si>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</si>
  <si>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</si>
  <si>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</si>
  <si>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</si>
  <si>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</si>
  <si>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</si>
  <si>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</si>
  <si>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</si>
  <si>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</si>
  <si>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</si>
  <si>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</si>
  <si>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</si>
  <si>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</si>
  <si>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</si>
  <si>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</si>
  <si>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</si>
  <si>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</si>
  <si>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</si>
  <si>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</si>
  <si>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</si>
  <si>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</si>
  <si>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</si>
  <si>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</si>
  <si>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</si>
  <si>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</si>
  <si>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</si>
  <si>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</si>
  <si>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</si>
  <si>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</si>
  <si>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</si>
  <si>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</si>
  <si>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</si>
  <si>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</si>
  <si>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</si>
  <si>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</si>
  <si>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</si>
  <si>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</si>
  <si>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</si>
  <si>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</si>
  <si>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</si>
  <si>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</si>
  <si>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</si>
  <si>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</si>
  <si>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</si>
  <si>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</si>
  <si>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</si>
  <si>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</si>
  <si>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</si>
  <si>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</si>
  <si>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</si>
  <si>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</si>
  <si>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</si>
  <si>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</si>
  <si>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</si>
  <si>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</si>
  <si>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</si>
  <si>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</si>
  <si>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</si>
  <si>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</si>
  <si>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</si>
  <si>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</si>
  <si>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</si>
  <si>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</si>
  <si>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</si>
  <si>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</si>
  <si>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</si>
  <si>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</si>
  <si>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</si>
  <si>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</si>
  <si>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</si>
  <si>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</si>
  <si>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</si>
  <si>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</si>
  <si>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</si>
  <si>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</si>
  <si>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</si>
  <si>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</si>
  <si>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</si>
  <si>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</si>
  <si>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</si>
  <si>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</si>
  <si>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</si>
  <si>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</si>
  <si>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</si>
  <si>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</si>
  <si>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</si>
  <si>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</si>
  <si>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</si>
  <si>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</si>
  <si>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</si>
  <si>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</si>
  <si>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</si>
  <si>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</si>
  <si>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</si>
  <si>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</si>
  <si>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</si>
  <si>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</si>
  <si>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</si>
  <si>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</si>
  <si>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</si>
  <si>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</si>
  <si>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</si>
  <si>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</si>
  <si>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</si>
  <si>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</si>
  <si>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</si>
  <si>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</si>
  <si>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</si>
  <si>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</si>
  <si>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</si>
  <si>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</si>
  <si>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</si>
  <si>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</si>
  <si>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</si>
  <si>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</si>
  <si>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</si>
  <si>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</si>
  <si>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</si>
  <si>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</si>
  <si>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</si>
  <si>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</si>
  <si>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</si>
  <si>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</si>
  <si>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</si>
  <si>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</si>
  <si>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</si>
  <si>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</si>
  <si>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</si>
  <si>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</si>
  <si>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</si>
  <si>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</si>
  <si>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</si>
  <si>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</si>
  <si>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</si>
  <si>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</si>
  <si>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</si>
  <si>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</si>
  <si>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</si>
  <si>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</si>
  <si>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</si>
  <si>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</si>
  <si>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</si>
  <si>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</si>
  <si>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</si>
  <si>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</si>
  <si>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</si>
  <si>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</si>
  <si>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</si>
  <si>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</si>
  <si>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</si>
  <si>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</si>
  <si>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</si>
  <si>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</si>
  <si>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</si>
  <si>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</si>
  <si>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</si>
  <si>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</si>
  <si>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</si>
  <si>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</si>
  <si>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</si>
  <si>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</si>
  <si>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</si>
  <si>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</si>
  <si>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</si>
  <si>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</si>
  <si>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</si>
  <si>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</si>
  <si>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</si>
  <si>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</si>
  <si>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</si>
  <si>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</si>
  <si>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</si>
  <si>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</si>
  <si>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</si>
  <si>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</si>
  <si>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</si>
  <si>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</si>
  <si>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</si>
  <si>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</si>
  <si>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</si>
  <si>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</si>
  <si>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</si>
  <si>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</si>
  <si>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</si>
  <si>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</si>
  <si>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</si>
  <si>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</si>
  <si>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</si>
  <si>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</si>
  <si>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</si>
  <si>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</si>
  <si>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</si>
  <si>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</si>
  <si>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</si>
  <si>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</si>
  <si>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</si>
  <si>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</si>
  <si>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</si>
  <si>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</si>
  <si>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</si>
  <si>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</si>
  <si>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</si>
  <si>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</si>
  <si>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</si>
  <si>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</si>
  <si>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</si>
  <si>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</si>
  <si>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</si>
  <si>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</si>
  <si>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</si>
  <si>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</si>
  <si>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</si>
  <si>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</si>
  <si>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</si>
  <si>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</si>
  <si>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</si>
  <si>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</si>
  <si>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</si>
  <si>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</si>
  <si>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</si>
  <si>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</si>
  <si>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</si>
  <si>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</si>
  <si>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</si>
  <si>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</si>
  <si>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</si>
  <si>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</si>
  <si>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</si>
  <si>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</si>
  <si>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</si>
  <si>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</si>
  <si>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</si>
  <si>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</si>
  <si>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</si>
  <si>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</si>
  <si>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</si>
  <si>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</si>
  <si>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</si>
  <si>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</si>
  <si>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</si>
  <si>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</si>
  <si>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</si>
  <si>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</si>
  <si>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</si>
  <si>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</si>
  <si>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</si>
  <si>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</si>
  <si>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</si>
  <si>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</si>
  <si>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</si>
  <si>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</si>
  <si>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</si>
  <si>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</si>
  <si>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</si>
  <si>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</si>
  <si>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</si>
  <si>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</si>
  <si>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</si>
  <si>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</si>
  <si>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</si>
  <si>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</si>
  <si>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</si>
  <si>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</si>
  <si>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</si>
  <si>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</si>
  <si>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</si>
  <si>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</si>
  <si>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</si>
  <si>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</si>
  <si>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</si>
  <si>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</si>
  <si>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</si>
  <si>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</si>
  <si>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</si>
  <si>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</si>
  <si>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</si>
  <si>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</si>
  <si>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</si>
  <si>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</si>
  <si>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</si>
  <si>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</si>
  <si>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</si>
  <si>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</si>
  <si>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</si>
  <si>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</si>
  <si>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</si>
  <si>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</si>
  <si>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</si>
  <si>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</si>
  <si>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</si>
  <si>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</si>
  <si>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</si>
  <si>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</si>
  <si>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</si>
  <si>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</si>
  <si>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</si>
  <si>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</si>
  <si>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</si>
  <si>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</si>
  <si>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</si>
  <si>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</si>
  <si>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</si>
  <si>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</si>
  <si>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</si>
  <si>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</si>
  <si>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</si>
  <si>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</si>
  <si>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</si>
  <si>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</si>
  <si>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</si>
  <si>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</si>
  <si>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</si>
  <si>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</si>
  <si>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</si>
  <si>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</si>
  <si>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</si>
  <si>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</si>
  <si>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</si>
  <si>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</si>
  <si>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</si>
  <si>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</si>
  <si>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</si>
  <si>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</si>
  <si>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</si>
  <si>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</si>
  <si>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</si>
  <si>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</si>
  <si>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</si>
  <si>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</si>
  <si>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</si>
  <si>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</si>
  <si>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</si>
  <si>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</si>
  <si>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</si>
  <si>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</si>
  <si>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</si>
  <si>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</si>
  <si>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</si>
  <si>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</si>
  <si>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</si>
  <si>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</si>
  <si>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</si>
  <si>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</si>
  <si>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</si>
  <si>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</si>
  <si>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</si>
  <si>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</si>
  <si>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</si>
  <si>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</si>
  <si>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</si>
  <si>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</si>
  <si>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</si>
  <si>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</si>
  <si>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</si>
  <si>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</si>
  <si>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</si>
  <si>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</si>
  <si>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</si>
  <si>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</si>
  <si>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</si>
  <si>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</si>
  <si>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</si>
  <si>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</si>
  <si>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</si>
  <si>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</si>
  <si>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</si>
  <si>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</si>
  <si>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</si>
  <si>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</si>
  <si>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</si>
  <si>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</si>
  <si>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</si>
  <si>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</si>
  <si>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</si>
  <si>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</si>
  <si>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</si>
  <si>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</si>
  <si>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</si>
  <si>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</si>
  <si>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</si>
  <si>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</si>
  <si>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</si>
  <si>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</si>
  <si>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</si>
  <si>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</si>
  <si>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</si>
  <si>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</si>
  <si>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</si>
  <si>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</si>
  <si>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</si>
  <si>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</si>
  <si>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</si>
  <si>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</si>
  <si>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</si>
  <si>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</si>
  <si>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</si>
  <si>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</si>
  <si>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</si>
  <si>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</si>
  <si>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</si>
  <si>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</si>
  <si>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</si>
  <si>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</si>
  <si>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</si>
  <si>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</si>
  <si>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</si>
  <si>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</si>
  <si>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</si>
  <si>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</si>
  <si>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</si>
  <si>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</si>
  <si>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</si>
  <si>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</si>
  <si>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</si>
  <si>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</si>
  <si>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</si>
  <si>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</si>
  <si>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</si>
  <si>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</si>
  <si>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</si>
  <si>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</si>
  <si>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</si>
  <si>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</si>
  <si>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</si>
  <si>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</si>
  <si>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</si>
  <si>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</si>
  <si>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</si>
  <si>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</si>
  <si>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</si>
  <si>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</si>
  <si>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</si>
  <si>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</si>
  <si>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</si>
  <si>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</si>
  <si>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</si>
  <si>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</si>
  <si>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</si>
  <si>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</si>
  <si>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</si>
  <si>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</si>
  <si>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</si>
  <si>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</si>
  <si>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</si>
  <si>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</si>
  <si>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</si>
  <si>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</si>
  <si>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</si>
  <si>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</si>
  <si>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</si>
  <si>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</si>
  <si>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</si>
  <si>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</si>
  <si>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</si>
  <si>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</si>
  <si>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</si>
  <si>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</si>
  <si>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</si>
  <si>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</si>
  <si>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</si>
  <si>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</si>
  <si>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</si>
  <si>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</si>
  <si>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</si>
  <si>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</si>
  <si>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</si>
  <si>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</si>
  <si>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</si>
  <si>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</si>
  <si>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</si>
  <si>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</si>
  <si>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</si>
  <si>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</si>
  <si>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</si>
  <si>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</si>
  <si>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</si>
  <si>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</si>
  <si>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</si>
  <si>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</si>
  <si>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</si>
  <si>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</si>
  <si>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</si>
  <si>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</si>
  <si>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</si>
  <si>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</si>
  <si>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</si>
  <si>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</si>
  <si>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</si>
  <si>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</si>
  <si>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</si>
  <si>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</si>
  <si>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</si>
  <si>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</si>
  <si>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</si>
  <si>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</si>
  <si>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</si>
  <si>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</si>
  <si>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</si>
  <si>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</si>
  <si>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</si>
  <si>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</si>
  <si>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</si>
  <si>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</si>
  <si>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</si>
  <si>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</si>
  <si>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</si>
  <si>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</si>
  <si>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</si>
  <si>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</si>
  <si>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</si>
  <si>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</si>
  <si>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</si>
  <si>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</si>
  <si>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</si>
  <si>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</si>
  <si>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</si>
  <si>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</si>
  <si>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</si>
  <si>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</si>
  <si>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</si>
  <si>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</si>
  <si>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</si>
  <si>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</si>
  <si>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</si>
  <si>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</si>
  <si>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</si>
  <si>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</si>
  <si>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</si>
  <si>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</si>
  <si>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</si>
  <si>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</si>
  <si>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</si>
  <si>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</si>
  <si>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</si>
  <si>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</si>
  <si>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</si>
  <si>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</si>
  <si>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</si>
  <si>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</si>
  <si>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</si>
  <si>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</si>
  <si>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</si>
  <si>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</si>
  <si>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</si>
  <si>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</si>
  <si>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</si>
  <si>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</si>
  <si>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</si>
  <si>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</si>
  <si>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</si>
  <si>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</si>
  <si>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</si>
  <si>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</si>
  <si>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</si>
  <si>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</si>
  <si>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</si>
  <si>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</si>
  <si>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</si>
  <si>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</si>
  <si>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</si>
  <si>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</si>
  <si>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</si>
  <si>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</si>
  <si>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</si>
  <si>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</si>
  <si>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</si>
  <si>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</si>
  <si>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</si>
  <si>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</si>
  <si>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</si>
  <si>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</si>
  <si>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</si>
  <si>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</si>
  <si>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</si>
  <si>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</si>
  <si>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</si>
  <si>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</si>
  <si>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</si>
  <si>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</si>
  <si>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</si>
  <si>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</si>
  <si>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</si>
  <si>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</si>
  <si>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</si>
  <si>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</si>
  <si>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</si>
  <si>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</si>
  <si>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</si>
  <si>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</si>
  <si>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</si>
  <si>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</si>
  <si>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</si>
  <si>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</si>
  <si>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</si>
  <si>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</si>
  <si>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</si>
  <si>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</si>
  <si>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</si>
  <si>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</si>
  <si>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</si>
  <si>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</si>
  <si>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</si>
  <si>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</si>
  <si>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</si>
  <si>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</si>
  <si>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</si>
  <si>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</si>
  <si>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</si>
  <si>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</si>
  <si>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</si>
  <si>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</si>
  <si>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</si>
  <si>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</si>
  <si>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</si>
  <si>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</si>
  <si>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</si>
  <si>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</si>
  <si>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</si>
  <si>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</si>
  <si>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</si>
  <si>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</si>
  <si>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</si>
  <si>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</si>
  <si>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</si>
  <si>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</si>
  <si>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</si>
  <si>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</si>
  <si>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</si>
  <si>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</si>
  <si>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</si>
  <si>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</si>
  <si>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</si>
  <si>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</si>
  <si>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</si>
  <si>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</si>
  <si>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</si>
  <si>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</si>
  <si>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</si>
  <si>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</si>
  <si>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</si>
  <si>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</si>
  <si>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</si>
  <si>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</si>
  <si>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</si>
  <si>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</si>
  <si>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</si>
  <si>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</si>
  <si>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</si>
  <si>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</si>
  <si>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</si>
  <si>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</si>
  <si>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</si>
  <si>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</si>
  <si>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</si>
  <si>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</si>
  <si>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</si>
  <si>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</si>
  <si>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</si>
  <si>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</si>
  <si>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</si>
  <si>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</si>
  <si>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</si>
  <si>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</si>
  <si>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</si>
  <si>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</si>
  <si>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</si>
  <si>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</si>
  <si>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</si>
  <si>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</si>
  <si>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</si>
  <si>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</si>
  <si>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</si>
  <si>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</si>
  <si>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</si>
  <si>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</si>
  <si>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</si>
  <si>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</si>
  <si>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</si>
  <si>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</si>
  <si>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</si>
  <si>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</si>
  <si>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</si>
  <si>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</si>
  <si>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</si>
  <si>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</si>
  <si>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</si>
  <si>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</si>
  <si>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</si>
  <si>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</si>
  <si>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</si>
  <si>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</si>
  <si>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</si>
  <si>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</si>
  <si>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</si>
  <si>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</si>
  <si>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</si>
  <si>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</si>
  <si>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</si>
  <si>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</si>
  <si>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</si>
  <si>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</si>
  <si>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</si>
  <si>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</si>
  <si>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</si>
  <si>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</si>
  <si>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</si>
  <si>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</si>
  <si>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</si>
  <si>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</si>
  <si>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</si>
  <si>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</si>
  <si>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</si>
  <si>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</si>
  <si>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</si>
  <si>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</si>
  <si>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</si>
  <si>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</si>
  <si>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</si>
  <si>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</si>
  <si>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</si>
  <si>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</si>
  <si>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</si>
  <si>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</si>
  <si>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</si>
  <si>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</si>
  <si>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</si>
  <si>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</si>
  <si>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</si>
  <si>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</si>
  <si>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</si>
  <si>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</si>
  <si>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</si>
  <si>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</si>
  <si>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</si>
  <si>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</si>
  <si>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</si>
  <si>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</si>
  <si>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</si>
  <si>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</si>
  <si>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</si>
  <si>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</si>
  <si>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</si>
  <si>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</si>
  <si>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</si>
  <si>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</si>
  <si>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</si>
  <si>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</si>
  <si>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</si>
  <si>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</si>
  <si>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</si>
  <si>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</si>
  <si>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</si>
  <si>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</si>
  <si>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</si>
  <si>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</si>
  <si>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</si>
  <si>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</si>
  <si>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</si>
  <si>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</si>
  <si>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</si>
  <si>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</si>
  <si>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</si>
  <si>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</si>
  <si>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</si>
  <si>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</si>
  <si>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</si>
  <si>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</si>
  <si>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</si>
  <si>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</si>
  <si>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</si>
  <si>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</si>
  <si>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</si>
  <si>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</si>
  <si>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</si>
  <si>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</si>
  <si>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</si>
  <si>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</si>
  <si>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</si>
  <si>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</si>
  <si>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</si>
  <si>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</si>
  <si>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</si>
  <si>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</si>
  <si>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</si>
  <si>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</si>
  <si>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</si>
  <si>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</si>
  <si>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</si>
  <si>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</si>
  <si>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</si>
  <si>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</si>
  <si>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</si>
  <si>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</si>
  <si>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</si>
  <si>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</si>
  <si>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</si>
  <si>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</si>
  <si>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</si>
  <si>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</si>
  <si>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</si>
  <si>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</si>
  <si>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</si>
  <si>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</si>
  <si>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</si>
  <si>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</si>
  <si>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</si>
  <si>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</si>
  <si>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</si>
  <si>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</si>
  <si>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</si>
  <si>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</si>
  <si>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</si>
  <si>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</si>
  <si>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</si>
  <si>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</si>
  <si>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</si>
  <si>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</si>
  <si>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</si>
  <si>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</si>
  <si>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</si>
  <si>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</si>
  <si>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</si>
  <si>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</si>
  <si>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</si>
  <si>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</si>
  <si>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</si>
  <si>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</si>
  <si>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</si>
  <si>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</si>
  <si>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</si>
  <si>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</si>
  <si>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</si>
  <si>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</si>
  <si>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</si>
  <si>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</si>
  <si>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</si>
  <si>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</si>
  <si>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</si>
  <si>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</si>
  <si>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</si>
  <si>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</si>
  <si>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</si>
  <si>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</si>
  <si>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</si>
  <si>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</si>
  <si>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</si>
  <si>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</si>
  <si>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</si>
  <si>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</si>
  <si>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</si>
  <si>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</si>
  <si>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</si>
  <si>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</si>
  <si>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</si>
  <si>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</si>
  <si>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</si>
  <si>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</si>
  <si>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</si>
  <si>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</si>
  <si>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</si>
  <si>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</si>
  <si>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</si>
  <si>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</si>
  <si>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</si>
  <si>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</si>
  <si>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</si>
  <si>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</si>
  <si>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</si>
  <si>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</si>
  <si>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</si>
  <si>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</si>
  <si>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</si>
  <si>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</si>
  <si>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</si>
  <si>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</si>
  <si>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</si>
  <si>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</si>
  <si>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</si>
  <si>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</si>
  <si>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</si>
  <si>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</si>
  <si>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</si>
  <si>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</si>
  <si>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</si>
  <si>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</si>
  <si>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</si>
  <si>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</si>
  <si>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</si>
  <si>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</si>
  <si>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</si>
  <si>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</si>
  <si>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</si>
  <si>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</si>
  <si>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</si>
  <si>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</si>
  <si>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</si>
  <si>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</si>
  <si>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</si>
  <si>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</si>
  <si>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</si>
  <si>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</si>
  <si>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</si>
  <si>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</si>
  <si>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</si>
  <si>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</si>
  <si>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</si>
  <si>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</si>
  <si>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</si>
  <si>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</si>
  <si>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</si>
  <si>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</si>
  <si>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</si>
  <si>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</si>
  <si>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</si>
  <si>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</si>
  <si>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</si>
  <si>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</si>
  <si>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</si>
  <si>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</si>
  <si>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</si>
  <si>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</si>
  <si>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</si>
  <si>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</si>
  <si>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</si>
  <si>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</si>
  <si>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</si>
  <si>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</si>
  <si>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</si>
  <si>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</si>
  <si>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</si>
  <si>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</si>
  <si>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</si>
  <si>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</si>
  <si>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</si>
  <si>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</si>
  <si>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</si>
  <si>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</si>
  <si>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</si>
  <si>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</si>
  <si>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</si>
  <si>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</si>
  <si>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</si>
  <si>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</si>
  <si>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</si>
  <si>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</si>
  <si>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</si>
  <si>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</si>
  <si>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</si>
  <si>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</si>
  <si>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</si>
  <si>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</si>
  <si>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</si>
  <si>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</si>
  <si>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</si>
  <si>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</si>
  <si>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</si>
  <si>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</si>
  <si>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</si>
  <si>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</si>
  <si>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</si>
  <si>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</si>
  <si>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</si>
  <si>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</si>
  <si>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</si>
  <si>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</si>
  <si>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</si>
  <si>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</si>
  <si>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</si>
  <si>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</si>
  <si>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</si>
  <si>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</si>
  <si>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</si>
  <si>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</si>
  <si>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</si>
  <si>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</si>
  <si>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</si>
  <si>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</si>
  <si>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</si>
  <si>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</si>
  <si>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</si>
  <si>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</si>
  <si>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</si>
  <si>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</si>
  <si>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</si>
  <si>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</si>
  <si>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</si>
  <si>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</si>
  <si>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</si>
  <si>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</si>
  <si>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</si>
  <si>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</si>
  <si>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</si>
  <si>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</si>
  <si>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</si>
  <si>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</si>
  <si>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</si>
  <si>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</si>
  <si>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</si>
  <si>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</si>
  <si>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</si>
  <si>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</si>
  <si>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</si>
  <si>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</si>
  <si>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</si>
  <si>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</si>
  <si>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</si>
  <si>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</si>
  <si>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</si>
  <si>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</si>
  <si>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</si>
  <si>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</si>
  <si>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</si>
  <si>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</si>
  <si>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</si>
  <si>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</si>
  <si>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</si>
  <si>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</si>
  <si>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</si>
  <si>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</si>
  <si>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</si>
  <si>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</si>
  <si>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</si>
  <si>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</si>
  <si>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</si>
  <si>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</si>
  <si>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</si>
  <si>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</si>
  <si>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</si>
  <si>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</si>
  <si>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</si>
  <si>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</si>
  <si>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</si>
  <si>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</si>
  <si>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</si>
  <si>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</si>
  <si>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</si>
  <si>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</si>
  <si>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</si>
  <si>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</si>
  <si>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</si>
  <si>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</si>
  <si>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</si>
  <si>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</si>
  <si>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</si>
  <si>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</si>
  <si>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</si>
  <si>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</si>
  <si>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</si>
  <si>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</si>
  <si>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</si>
  <si>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</si>
  <si>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</si>
  <si>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</si>
  <si>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</si>
  <si>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</si>
  <si>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</si>
  <si>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</si>
  <si>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</si>
  <si>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</si>
  <si>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</si>
  <si>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</si>
  <si>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</si>
  <si>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</si>
  <si>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</si>
  <si>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</si>
  <si>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</si>
  <si>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</si>
  <si>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</si>
  <si>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</si>
  <si>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</si>
  <si>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</si>
  <si>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</si>
  <si>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</si>
  <si>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</si>
  <si>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</si>
  <si>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</si>
  <si>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</si>
  <si>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</si>
  <si>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</si>
  <si>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</si>
  <si>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</si>
  <si>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</si>
  <si>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</si>
  <si>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</si>
  <si>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</si>
  <si>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</si>
  <si>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</si>
  <si>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</si>
  <si>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</si>
  <si>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</si>
  <si>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</si>
  <si>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</si>
  <si>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</si>
  <si>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</si>
  <si>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</si>
  <si>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</si>
  <si>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</si>
  <si>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</si>
  <si>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</si>
  <si>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</si>
  <si>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</si>
  <si>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</si>
  <si>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</si>
  <si>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</si>
  <si>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</si>
  <si>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</si>
  <si>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</si>
  <si>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</si>
  <si>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</si>
  <si>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</si>
  <si>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</si>
  <si>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</si>
  <si>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</si>
  <si>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</si>
  <si>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</si>
  <si>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</si>
  <si>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</si>
  <si>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</si>
  <si>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</si>
  <si>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</si>
  <si>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</si>
  <si>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</si>
  <si>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</si>
  <si>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</si>
  <si>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</si>
  <si>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</si>
  <si>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</si>
  <si>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</si>
  <si>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</si>
  <si>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</si>
  <si>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</si>
  <si>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</si>
  <si>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</si>
  <si>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</si>
  <si>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</si>
  <si>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</si>
  <si>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</si>
  <si>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</si>
  <si>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</si>
  <si>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</si>
  <si>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</si>
  <si>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</si>
  <si>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</si>
  <si>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</si>
  <si>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</si>
  <si>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</si>
  <si>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</si>
  <si>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</si>
  <si>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</si>
  <si>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</si>
  <si>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</si>
  <si>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</si>
  <si>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</si>
  <si>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</si>
  <si>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</si>
  <si>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</si>
  <si>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</si>
  <si>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</si>
  <si>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</si>
  <si>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</si>
  <si>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</si>
  <si>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</si>
  <si>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</si>
  <si>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</si>
  <si>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</si>
  <si>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</si>
  <si>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</si>
  <si>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</si>
  <si>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</si>
  <si>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</si>
  <si>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</si>
  <si>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</si>
  <si>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</si>
  <si>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</si>
  <si>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</si>
  <si>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</si>
  <si>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</si>
  <si>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</si>
  <si>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</si>
  <si>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</si>
  <si>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</si>
  <si>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</si>
  <si>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</si>
  <si>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</si>
  <si>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</si>
  <si>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</si>
  <si>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</si>
  <si>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</si>
  <si>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</si>
  <si>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</si>
  <si>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</si>
  <si>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</si>
  <si>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</si>
  <si>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</si>
  <si>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</si>
  <si>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</si>
  <si>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</si>
  <si>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</si>
  <si>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</si>
  <si>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</si>
  <si>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</si>
  <si>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</si>
  <si>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</si>
  <si>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</si>
  <si>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</si>
  <si>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</si>
  <si>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</si>
  <si>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</si>
  <si>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</si>
  <si>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</si>
  <si>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</si>
  <si>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</si>
  <si>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</si>
  <si>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</si>
  <si>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</si>
  <si>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</si>
  <si>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</si>
  <si>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</si>
  <si>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</si>
  <si>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</si>
  <si>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</si>
  <si>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</si>
  <si>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</si>
  <si>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</si>
  <si>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</si>
  <si>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</si>
  <si>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</si>
  <si>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</si>
  <si>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</si>
  <si>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</si>
  <si>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</si>
  <si>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</si>
  <si>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</si>
  <si>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</si>
  <si>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</si>
  <si>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</si>
  <si>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</si>
  <si>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</si>
  <si>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</si>
  <si>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</si>
  <si>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</si>
  <si>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</si>
  <si>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</si>
  <si>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</si>
  <si>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</si>
  <si>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</si>
  <si>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</si>
  <si>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</si>
  <si>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</si>
  <si>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</si>
  <si>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</si>
  <si>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</si>
  <si>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</si>
  <si>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</si>
  <si>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</si>
  <si>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</si>
  <si>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</si>
  <si>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</si>
  <si>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</si>
  <si>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</si>
  <si>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</si>
  <si>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</si>
  <si>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</si>
  <si>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</si>
  <si>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</si>
  <si>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</si>
  <si>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</si>
  <si>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</si>
  <si>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</si>
  <si>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</si>
  <si>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</si>
  <si>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</si>
  <si>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</si>
  <si>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</si>
  <si>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</si>
  <si>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</si>
  <si>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</si>
  <si>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</si>
  <si>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</si>
  <si>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</si>
  <si>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</si>
  <si>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</si>
  <si>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</si>
  <si>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</si>
  <si>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</si>
  <si>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</si>
  <si>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</si>
  <si>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</si>
  <si>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</si>
  <si>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</si>
  <si>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</si>
  <si>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</si>
  <si>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</si>
  <si>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</si>
  <si>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</si>
  <si>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</si>
  <si>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</si>
  <si>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</si>
  <si>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</si>
  <si>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</si>
  <si>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</si>
  <si>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</si>
  <si>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</si>
  <si>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</si>
  <si>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</si>
  <si>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</si>
  <si>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</si>
  <si>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</si>
  <si>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</si>
  <si>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</si>
  <si>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</si>
  <si>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</si>
  <si>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</si>
  <si>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</si>
  <si>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</si>
  <si>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</si>
  <si>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</si>
  <si>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</si>
  <si>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</si>
  <si>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</si>
  <si>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</si>
  <si>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</si>
  <si>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</si>
  <si>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</si>
  <si>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</si>
  <si>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</si>
  <si>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</si>
  <si>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</si>
  <si>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</si>
  <si>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</si>
  <si>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</si>
  <si>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</si>
  <si>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</si>
  <si>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</si>
  <si>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</si>
  <si>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</si>
  <si>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</si>
  <si>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</si>
  <si>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</si>
  <si>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</si>
  <si>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</si>
  <si>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</si>
  <si>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</si>
  <si>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</si>
  <si>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</si>
  <si>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</si>
  <si>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</si>
  <si>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</si>
  <si>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</si>
  <si>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</si>
  <si>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</si>
  <si>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</si>
  <si>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</si>
  <si>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</si>
  <si>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</si>
  <si>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</si>
  <si>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</si>
  <si>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</si>
  <si>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</si>
  <si>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</si>
  <si>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</si>
  <si>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</si>
  <si>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</si>
  <si>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</si>
  <si>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</si>
  <si>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</si>
  <si>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</si>
  <si>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</si>
  <si>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</si>
  <si>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</si>
  <si>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</si>
  <si>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</si>
  <si>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</si>
  <si>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</si>
  <si>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</si>
  <si>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</si>
  <si>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</si>
  <si>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</si>
  <si>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</si>
  <si>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</si>
  <si>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</si>
  <si>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</si>
  <si>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</si>
  <si>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</si>
  <si>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</si>
  <si>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</si>
  <si>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</si>
  <si>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</si>
  <si>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</si>
  <si>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</si>
  <si>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</si>
  <si>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</si>
  <si>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</si>
  <si>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</si>
  <si>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</si>
  <si>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</si>
  <si>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</si>
  <si>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</si>
  <si>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</si>
  <si>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</si>
  <si>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</si>
  <si>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</si>
  <si>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</si>
  <si>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</si>
  <si>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</si>
  <si>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</si>
  <si>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</si>
  <si>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</si>
  <si>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</si>
  <si>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</si>
  <si>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</si>
  <si>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</si>
  <si>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</si>
  <si>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</si>
  <si>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</si>
  <si>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</si>
  <si>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</si>
  <si>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</si>
  <si>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</si>
  <si>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</si>
  <si>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</si>
  <si>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</si>
  <si>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</si>
  <si>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</si>
  <si>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</si>
  <si>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</si>
  <si>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</si>
  <si>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</si>
  <si>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</si>
  <si>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</si>
  <si>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</si>
  <si>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</si>
  <si>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</si>
  <si>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</si>
  <si>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</si>
  <si>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</si>
  <si>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</si>
  <si>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</si>
  <si>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</si>
  <si>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</si>
  <si>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</si>
  <si>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</si>
  <si>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</si>
  <si>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</si>
  <si>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</si>
  <si>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</si>
  <si>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</si>
  <si>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</si>
  <si>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</si>
  <si>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</si>
  <si>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</si>
  <si>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</si>
  <si>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</si>
  <si>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</si>
  <si>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</si>
  <si>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</si>
  <si>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</si>
  <si>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</si>
  <si>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</si>
  <si>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</si>
  <si>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</si>
  <si>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</si>
  <si>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</si>
  <si>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</si>
  <si>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</si>
  <si>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</si>
  <si>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</si>
  <si>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</si>
  <si>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</si>
  <si>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</si>
  <si>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</si>
  <si>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</si>
  <si>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</si>
  <si>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</si>
  <si>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</si>
  <si>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</si>
  <si>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</si>
  <si>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</si>
  <si>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</si>
  <si>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</si>
  <si>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</si>
  <si>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</si>
  <si>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</si>
  <si>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</si>
  <si>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</si>
  <si>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</si>
  <si>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</si>
  <si>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</si>
  <si>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</si>
  <si>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</si>
  <si>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</si>
  <si>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</si>
  <si>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</si>
  <si>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</si>
  <si>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</si>
  <si>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</si>
  <si>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</si>
  <si>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</si>
  <si>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</si>
  <si>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</si>
  <si>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</si>
  <si>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</si>
  <si>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</si>
  <si>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</si>
  <si>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</si>
  <si>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</si>
  <si>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</si>
  <si>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</si>
  <si>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</si>
  <si>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</si>
  <si>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</si>
  <si>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</si>
  <si>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</si>
  <si>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</si>
  <si>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</si>
  <si>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</si>
  <si>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</si>
  <si>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</si>
  <si>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</si>
  <si>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</si>
  <si>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</si>
  <si>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</si>
  <si>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</si>
  <si>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</si>
  <si>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</si>
  <si>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</si>
  <si>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</si>
  <si>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</si>
  <si>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</si>
  <si>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</si>
  <si>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</si>
  <si>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</si>
  <si>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</si>
  <si>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</si>
  <si>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</si>
  <si>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</si>
  <si>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</si>
  <si>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</si>
  <si>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</si>
  <si>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</si>
  <si>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</si>
  <si>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</si>
  <si>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</si>
  <si>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</si>
  <si>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</si>
  <si>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</si>
  <si>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</si>
  <si>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</si>
  <si>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</si>
  <si>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</si>
  <si>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</si>
  <si>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</si>
  <si>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</si>
  <si>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</si>
  <si>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</si>
  <si>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</si>
  <si>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</si>
  <si>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</si>
  <si>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</si>
  <si>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</si>
  <si>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</si>
  <si>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</si>
  <si>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</si>
  <si>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</si>
  <si>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</si>
  <si>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</si>
  <si>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</si>
  <si>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</si>
  <si>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</si>
  <si>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</si>
  <si>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</si>
  <si>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</si>
  <si>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</si>
  <si>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</si>
  <si>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</si>
  <si>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</si>
  <si>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</si>
  <si>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</si>
  <si>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</si>
  <si>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</si>
  <si>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</si>
  <si>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</si>
  <si>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</si>
  <si>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</si>
  <si>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</si>
  <si>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</si>
  <si>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</si>
  <si>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</si>
  <si>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</si>
  <si>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</si>
  <si>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</si>
  <si>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</si>
  <si>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</si>
  <si>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</si>
  <si>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</si>
  <si>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</si>
  <si>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</si>
  <si>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</si>
  <si>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</si>
  <si>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</si>
  <si>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</si>
  <si>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</si>
  <si>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</si>
  <si>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</si>
  <si>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</si>
  <si>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</si>
  <si>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</si>
  <si>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</si>
  <si>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</si>
  <si>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</si>
  <si>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</si>
  <si>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</si>
  <si>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</si>
  <si>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</si>
  <si>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</si>
  <si>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</si>
  <si>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</si>
  <si>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</si>
  <si>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</si>
  <si>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</si>
  <si>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</si>
  <si>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</si>
  <si>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</si>
  <si>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</si>
  <si>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</si>
  <si>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</si>
  <si>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</si>
  <si>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</si>
  <si>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</si>
  <si>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</si>
  <si>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</si>
  <si>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</si>
  <si>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</si>
  <si>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</si>
  <si>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</si>
  <si>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</si>
  <si>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</si>
  <si>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</si>
  <si>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</si>
  <si>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</si>
  <si>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</si>
  <si>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</si>
  <si>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</si>
  <si>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</si>
  <si>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</si>
  <si>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</si>
  <si>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</si>
  <si>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</si>
  <si>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</si>
  <si>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</si>
  <si>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</si>
  <si>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</si>
  <si>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</si>
  <si>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</si>
  <si>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</si>
  <si>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</si>
  <si>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</si>
  <si>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</si>
  <si>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</si>
  <si>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</si>
  <si>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</si>
  <si>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</si>
  <si>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</si>
  <si>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</si>
  <si>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</si>
  <si>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</si>
  <si>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</si>
  <si>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</si>
  <si>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</si>
  <si>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</si>
  <si>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</si>
  <si>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</si>
  <si>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</si>
  <si>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</si>
  <si>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</si>
  <si>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</si>
  <si>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</si>
  <si>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</si>
  <si>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</si>
  <si>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</si>
  <si>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</si>
  <si>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</si>
  <si>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</si>
  <si>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</si>
  <si>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</si>
  <si>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</si>
  <si>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</si>
  <si>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</si>
  <si>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</si>
  <si>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</si>
  <si>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</si>
  <si>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</si>
  <si>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</si>
  <si>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</si>
  <si>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</si>
  <si>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</si>
  <si>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</si>
  <si>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</si>
  <si>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</si>
  <si>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</si>
  <si>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</si>
  <si>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</si>
  <si>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</si>
  <si>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</si>
  <si>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</si>
  <si>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</si>
  <si>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</si>
  <si>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</si>
  <si>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</si>
  <si>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</si>
  <si>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</si>
  <si>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</si>
  <si>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</si>
  <si>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</si>
  <si>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</si>
  <si>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</si>
  <si>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</si>
  <si>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</si>
  <si>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</si>
  <si>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</si>
  <si>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</si>
  <si>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</si>
  <si>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</si>
  <si>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</si>
  <si>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</si>
  <si>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</si>
  <si>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</si>
  <si>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</si>
  <si>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</si>
  <si>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</si>
  <si>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</si>
  <si>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</si>
  <si>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</si>
  <si>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</si>
  <si>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</si>
  <si>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</si>
  <si>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</si>
  <si>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</si>
  <si>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</si>
  <si>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</si>
  <si>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</si>
  <si>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</si>
  <si>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</si>
  <si>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</si>
  <si>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</si>
  <si>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</si>
  <si>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</si>
  <si>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</si>
  <si>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</si>
  <si>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</si>
  <si>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</si>
  <si>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</si>
  <si>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</si>
  <si>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</si>
  <si>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</si>
  <si>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</si>
  <si>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</si>
  <si>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</si>
  <si>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</si>
  <si>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</si>
  <si>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</si>
  <si>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</si>
  <si>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</si>
  <si>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</si>
  <si>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</si>
  <si>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</si>
  <si>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</si>
  <si>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</si>
  <si>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</si>
  <si>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</si>
  <si>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</si>
  <si>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</si>
  <si>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</si>
  <si>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</si>
  <si>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</si>
  <si>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</si>
  <si>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</si>
  <si>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</si>
  <si>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</si>
  <si>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</si>
  <si>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</si>
  <si>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</si>
  <si>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</si>
  <si>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</si>
  <si>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</si>
  <si>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</si>
  <si>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</si>
  <si>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</si>
  <si>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</si>
  <si>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</si>
  <si>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</si>
  <si>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</si>
  <si>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</si>
  <si>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</si>
  <si>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</si>
  <si>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</si>
  <si>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</si>
  <si>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</si>
  <si>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</si>
  <si>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</si>
  <si>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</si>
  <si>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</si>
  <si>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</si>
  <si>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</si>
  <si>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</si>
  <si>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</si>
  <si>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</si>
  <si>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</si>
  <si>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</si>
  <si>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</si>
  <si>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</si>
  <si>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</si>
  <si>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</si>
  <si>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</si>
  <si>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</si>
  <si>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</si>
  <si>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</si>
  <si>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</si>
  <si>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</si>
  <si>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</si>
  <si>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</si>
  <si>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</si>
  <si>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</si>
  <si>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</si>
  <si>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</si>
  <si>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</si>
  <si>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</si>
  <si>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</si>
  <si>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</si>
  <si>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</si>
  <si>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</si>
  <si>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</si>
  <si>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</si>
  <si>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</si>
  <si>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</si>
  <si>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</si>
  <si>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</si>
  <si>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</si>
  <si>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</si>
  <si>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</si>
  <si>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</si>
  <si>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</si>
  <si>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</si>
  <si>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</si>
  <si>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</si>
  <si>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</si>
  <si>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</si>
  <si>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</si>
  <si>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</si>
  <si>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</si>
  <si>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</si>
  <si>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</si>
  <si>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</si>
  <si>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</si>
  <si>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</si>
  <si>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</si>
  <si>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</si>
  <si>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</si>
  <si>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</si>
  <si>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</si>
  <si>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</si>
  <si>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</si>
  <si>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</si>
  <si>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</si>
  <si>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</si>
  <si>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</si>
  <si>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</si>
  <si>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</si>
  <si>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</si>
  <si>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</si>
  <si>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</si>
  <si>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</si>
  <si>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</si>
  <si>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</si>
  <si>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</si>
  <si>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</si>
  <si>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</si>
  <si>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</si>
  <si>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</si>
  <si>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</si>
  <si>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</si>
  <si>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</si>
  <si>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</si>
  <si>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</si>
  <si>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</si>
  <si>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</si>
  <si>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</si>
  <si>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</si>
  <si>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</si>
  <si>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</si>
  <si>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</si>
  <si>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</si>
  <si>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</si>
  <si>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</si>
  <si>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</si>
  <si>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</si>
  <si>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</si>
  <si>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</si>
  <si>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</si>
  <si>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</si>
  <si>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</si>
  <si>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</si>
  <si>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</si>
  <si>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</si>
  <si>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</si>
  <si>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</si>
  <si>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</si>
  <si>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</si>
  <si>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</si>
  <si>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</si>
  <si>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</si>
  <si>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</si>
  <si>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</si>
  <si>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</si>
  <si>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</si>
  <si>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</si>
  <si>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</si>
  <si>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</si>
  <si>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</si>
  <si>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</si>
  <si>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</si>
  <si>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</si>
  <si>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</si>
  <si>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</si>
  <si>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</si>
  <si>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</si>
  <si>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</si>
  <si>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</si>
  <si>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</si>
  <si>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</si>
  <si>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</si>
  <si>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</si>
  <si>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</si>
  <si>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</si>
  <si>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</si>
  <si>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</si>
  <si>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</si>
  <si>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</si>
  <si>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</si>
  <si>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</si>
  <si>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</si>
  <si>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</si>
  <si>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</si>
  <si>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</si>
  <si>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</si>
  <si>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</si>
  <si>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</si>
  <si>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</si>
  <si>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</si>
  <si>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</si>
  <si>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</si>
  <si>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</si>
  <si>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</si>
  <si>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</si>
  <si>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</si>
  <si>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</si>
  <si>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</si>
  <si>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</si>
  <si>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</si>
  <si>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</si>
  <si>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</si>
  <si>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</si>
  <si>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</si>
  <si>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</si>
  <si>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</si>
  <si>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</si>
  <si>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</si>
  <si>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</si>
  <si>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</si>
  <si>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</si>
  <si>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</si>
  <si>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</si>
  <si>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</si>
  <si>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</si>
  <si>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</si>
  <si>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</si>
  <si>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</si>
  <si>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</si>
  <si>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</si>
  <si>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</si>
  <si>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</si>
  <si>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</si>
  <si>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</si>
  <si>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</si>
  <si>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</si>
  <si>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</si>
  <si>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</si>
  <si>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</si>
  <si>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</si>
  <si>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</si>
  <si>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</si>
  <si>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</si>
  <si>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</si>
  <si>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</si>
  <si>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</si>
  <si>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</si>
  <si>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</si>
  <si>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</si>
  <si>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</si>
  <si>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</si>
  <si>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</si>
  <si>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</si>
  <si>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</si>
  <si>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</si>
  <si>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</si>
  <si>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</si>
  <si>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</si>
  <si>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</si>
  <si>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</si>
  <si>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</si>
  <si>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</si>
  <si>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</si>
  <si>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</si>
  <si>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</si>
  <si>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</si>
  <si>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</si>
  <si>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</si>
  <si>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</si>
  <si>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</si>
  <si>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</si>
  <si>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</si>
  <si>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</si>
  <si>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</si>
  <si>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</si>
  <si>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</si>
  <si>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</si>
  <si>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</si>
  <si>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</si>
  <si>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</si>
  <si>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</si>
  <si>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</si>
  <si>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</si>
  <si>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</si>
  <si>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</si>
  <si>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</si>
  <si>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</si>
  <si>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</si>
  <si>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</si>
  <si>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</si>
  <si>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</si>
  <si>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</si>
  <si>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</si>
  <si>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</si>
  <si>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</si>
  <si>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</si>
  <si>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</si>
  <si>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</si>
  <si>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</si>
  <si>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</si>
  <si>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</si>
  <si>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</si>
  <si>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</si>
  <si>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</si>
  <si>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</si>
  <si>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</si>
  <si>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</si>
  <si>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</si>
  <si>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</si>
  <si>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</si>
  <si>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</si>
  <si>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</si>
  <si>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</si>
  <si>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</si>
  <si>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</si>
  <si>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</si>
  <si>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</si>
  <si>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</si>
  <si>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</si>
  <si>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</si>
  <si>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</si>
  <si>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</si>
  <si>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</si>
  <si>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</si>
  <si>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</si>
  <si>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</si>
  <si>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</si>
  <si>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</si>
  <si>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</si>
  <si>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</si>
  <si>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</si>
  <si>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</si>
  <si>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</si>
  <si>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</si>
  <si>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</si>
  <si>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</si>
  <si>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</si>
  <si>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</si>
  <si>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</si>
  <si>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</si>
  <si>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</si>
  <si>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</si>
  <si>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</si>
  <si>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</si>
  <si>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</si>
  <si>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</si>
  <si>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</si>
  <si>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</si>
  <si>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</si>
  <si>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</si>
  <si>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</si>
  <si>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</si>
  <si>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</si>
  <si>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</si>
  <si>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</si>
  <si>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</si>
  <si>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</si>
  <si>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</si>
  <si>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</si>
  <si>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</si>
  <si>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</si>
  <si>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</si>
  <si>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</si>
  <si>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</si>
  <si>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</si>
  <si>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</si>
  <si>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</si>
  <si>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</si>
  <si>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</si>
  <si>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</si>
  <si>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</si>
  <si>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</si>
  <si>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</si>
  <si>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</si>
  <si>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</si>
  <si>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</si>
  <si>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</si>
  <si>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</si>
  <si>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</si>
  <si>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</si>
  <si>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</si>
  <si>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</si>
  <si>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</si>
  <si>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</si>
  <si>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</si>
  <si>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</si>
  <si>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</si>
  <si>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</si>
  <si>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</si>
  <si>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</si>
  <si>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</si>
  <si>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</si>
  <si>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</si>
  <si>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</si>
  <si>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</si>
  <si>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</si>
  <si>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</si>
  <si>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</si>
  <si>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</si>
  <si>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</si>
  <si>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</si>
  <si>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</si>
  <si>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</si>
  <si>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</si>
  <si>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</si>
  <si>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</si>
  <si>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</si>
  <si>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</si>
  <si>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</si>
  <si>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</si>
  <si>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</si>
  <si>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</si>
  <si>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</si>
  <si>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</si>
  <si>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</si>
  <si>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</si>
  <si>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</si>
  <si>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</si>
  <si>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</si>
  <si>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</si>
  <si>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</si>
  <si>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</si>
  <si>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</si>
  <si>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</si>
  <si>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</si>
  <si>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</si>
  <si>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</si>
  <si>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</si>
  <si>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</si>
  <si>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</si>
  <si>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</si>
  <si>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</si>
  <si>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</si>
  <si>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</si>
  <si>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</si>
  <si>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</si>
  <si>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</si>
  <si>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</si>
  <si>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</si>
  <si>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</si>
  <si>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</si>
  <si>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</si>
  <si>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</si>
  <si>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</si>
  <si>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</si>
  <si>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</si>
  <si>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</si>
  <si>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</si>
  <si>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</si>
  <si>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</si>
  <si>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</si>
  <si>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</si>
  <si>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</si>
  <si>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</si>
  <si>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</si>
  <si>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</si>
  <si>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</si>
  <si>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</si>
  <si>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</si>
  <si>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</si>
  <si>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</si>
  <si>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</si>
  <si>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</si>
  <si>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</si>
  <si>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</si>
  <si>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</si>
  <si>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</si>
  <si>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</si>
  <si>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</si>
  <si>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</si>
  <si>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</si>
  <si>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</si>
  <si>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</si>
  <si>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</si>
  <si>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</si>
  <si>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</si>
  <si>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</si>
  <si>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</si>
  <si>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</si>
  <si>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</si>
  <si>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</si>
  <si>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</si>
  <si>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</si>
  <si>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</si>
  <si>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</si>
  <si>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</si>
  <si>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</si>
  <si>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</si>
  <si>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</si>
  <si>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</si>
  <si>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</si>
  <si>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</si>
  <si>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</si>
  <si>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</si>
  <si>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</si>
  <si>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</si>
  <si>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</si>
  <si>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</si>
  <si>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</si>
  <si>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</si>
  <si>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</si>
  <si>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</si>
  <si>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</si>
  <si>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</si>
  <si>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</si>
  <si>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</si>
  <si>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</si>
  <si>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</si>
  <si>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</si>
  <si>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</si>
  <si>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</si>
  <si>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</si>
  <si>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</si>
  <si>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</si>
  <si>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</si>
  <si>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</si>
  <si>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</si>
  <si>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</si>
  <si>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</si>
  <si>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</si>
  <si>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</si>
  <si>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</si>
  <si>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</si>
  <si>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</si>
  <si>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</si>
  <si>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</si>
  <si>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</si>
  <si>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</si>
  <si>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</si>
  <si>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</si>
  <si>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</si>
  <si>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</si>
  <si>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</si>
  <si>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</si>
  <si>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</si>
  <si>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</si>
  <si>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</si>
  <si>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</si>
  <si>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</si>
  <si>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</si>
  <si>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</si>
  <si>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</si>
  <si>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</si>
  <si>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</si>
  <si>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</si>
  <si>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</si>
  <si>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</si>
  <si>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</si>
  <si>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</si>
  <si>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</si>
  <si>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</si>
  <si>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</si>
  <si>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</si>
  <si>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</si>
  <si>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</si>
  <si>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</si>
  <si>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</si>
  <si>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</si>
  <si>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</si>
  <si>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</si>
  <si>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</si>
  <si>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</si>
  <si>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</si>
  <si>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</si>
  <si>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</si>
  <si>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</si>
  <si>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</si>
  <si>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</si>
  <si>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</si>
  <si>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</si>
  <si>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</si>
  <si>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</si>
  <si>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</si>
  <si>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</si>
  <si>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</si>
  <si>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</si>
  <si>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</si>
  <si>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</si>
  <si>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</si>
  <si>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</si>
  <si>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</si>
  <si>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</si>
  <si>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</si>
  <si>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</si>
  <si>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</si>
  <si>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</si>
  <si>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</si>
  <si>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</si>
  <si>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</si>
  <si>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</si>
  <si>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</si>
  <si>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</si>
  <si>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</si>
  <si>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</si>
  <si>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</si>
  <si>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</si>
  <si>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</si>
  <si>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</si>
  <si>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</si>
  <si>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</si>
  <si>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</si>
  <si>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</si>
  <si>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</si>
  <si>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</si>
  <si>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</si>
  <si>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</si>
  <si>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</si>
  <si>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</si>
  <si>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</si>
  <si>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</si>
  <si>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</si>
  <si>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</si>
  <si>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</si>
  <si>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</si>
  <si>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</si>
  <si>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</si>
  <si>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</si>
  <si>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</si>
  <si>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</si>
  <si>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</si>
  <si>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</si>
  <si>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</si>
  <si>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</si>
  <si>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</si>
  <si>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</si>
  <si>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</si>
  <si>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</si>
  <si>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</si>
  <si>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</si>
  <si>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</si>
  <si>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</si>
  <si>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</si>
  <si>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</si>
  <si>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</si>
  <si>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</si>
  <si>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</si>
  <si>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</si>
  <si>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</si>
  <si>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</si>
  <si>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</si>
  <si>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</si>
  <si>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</si>
  <si>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</si>
  <si>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</si>
  <si>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</si>
  <si>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</si>
  <si>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</si>
  <si>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</si>
  <si>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</si>
  <si>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</si>
  <si>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</si>
  <si>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</si>
  <si>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</si>
  <si>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</si>
  <si>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</si>
  <si>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</si>
  <si>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</si>
  <si>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</si>
  <si>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</si>
  <si>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</si>
  <si>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</si>
  <si>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</si>
  <si>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</si>
  <si>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</si>
  <si>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</si>
  <si>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</si>
  <si>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</si>
  <si>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</si>
  <si>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</si>
  <si>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</si>
  <si>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</si>
  <si>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</si>
  <si>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</si>
  <si>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</si>
  <si>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</si>
  <si>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</si>
  <si>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</si>
  <si>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</si>
  <si>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</si>
  <si>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</si>
  <si>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</si>
  <si>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</si>
  <si>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</si>
  <si>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</si>
  <si>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</si>
  <si>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</si>
  <si>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</si>
  <si>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</si>
  <si>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</si>
  <si>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</si>
  <si>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</si>
  <si>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</si>
  <si>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</si>
  <si>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</si>
  <si>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</si>
  <si>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</si>
  <si>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</si>
  <si>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</si>
  <si>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</si>
  <si>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</si>
  <si>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</si>
  <si>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</si>
  <si>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</si>
  <si>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</si>
  <si>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</si>
  <si>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</si>
  <si>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</si>
  <si>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</si>
  <si>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</si>
  <si>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</si>
  <si>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</si>
  <si>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</si>
  <si>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</si>
  <si>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</si>
  <si>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</si>
  <si>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</si>
  <si>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</si>
  <si>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</si>
  <si>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</si>
  <si>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</si>
  <si>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</si>
  <si>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</si>
  <si>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</si>
  <si>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</si>
  <si>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</si>
  <si>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</si>
  <si>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</si>
  <si>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</si>
  <si>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</si>
  <si>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</si>
  <si>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</si>
  <si>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</si>
  <si>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</si>
  <si>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</si>
  <si>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</si>
  <si>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</si>
  <si>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</si>
  <si>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</si>
  <si>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</si>
  <si>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</si>
  <si>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</si>
  <si>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</si>
  <si>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</si>
  <si>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</si>
  <si>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</si>
  <si>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</si>
  <si>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</si>
  <si>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</si>
  <si>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</si>
  <si>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</si>
  <si>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</si>
  <si>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</si>
  <si>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</si>
  <si>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</si>
  <si>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</si>
  <si>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</si>
  <si>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</si>
  <si>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</si>
  <si>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</si>
  <si>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</si>
  <si>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</si>
  <si>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</si>
  <si>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</si>
  <si>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</si>
  <si>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</si>
  <si>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</si>
  <si>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</si>
  <si>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</si>
  <si>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</si>
  <si>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</si>
  <si>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</si>
  <si>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</si>
  <si>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</si>
  <si>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</si>
  <si>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</si>
  <si>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</si>
  <si>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</si>
  <si>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</si>
  <si>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</si>
  <si>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</si>
  <si>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</si>
  <si>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</si>
  <si>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</si>
  <si>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</si>
  <si>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</si>
  <si>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</si>
  <si>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</si>
  <si>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</si>
  <si>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</si>
  <si>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</si>
  <si>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</si>
  <si>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</si>
  <si>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</si>
  <si>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</si>
  <si>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</si>
  <si>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</si>
  <si>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</si>
  <si>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</si>
  <si>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</si>
  <si>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</si>
  <si>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</si>
  <si>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</si>
  <si>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</si>
  <si>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</si>
  <si>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</si>
  <si>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</si>
  <si>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</si>
  <si>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</si>
  <si>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</si>
  <si>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</si>
  <si>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</si>
  <si>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</si>
  <si>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</si>
  <si>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</si>
  <si>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</si>
  <si>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</si>
  <si>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</si>
  <si>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</si>
  <si>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</si>
  <si>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</si>
  <si>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</si>
  <si>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</si>
  <si>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</si>
  <si>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</si>
  <si>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</si>
  <si>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</si>
  <si>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</si>
  <si>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</si>
  <si>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</si>
  <si>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</si>
  <si>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</si>
  <si>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</si>
  <si>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</si>
  <si>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</si>
  <si>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</si>
  <si>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</si>
  <si>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</si>
  <si>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</si>
  <si>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</si>
  <si>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</si>
  <si>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</si>
  <si>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</si>
  <si>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</si>
  <si>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</si>
  <si>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</si>
  <si>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</si>
  <si>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</si>
  <si>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</si>
  <si>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</si>
  <si>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</si>
  <si>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</si>
  <si>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</si>
  <si>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</si>
  <si>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</si>
  <si>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</si>
  <si>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</si>
  <si>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</si>
  <si>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</si>
  <si>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</si>
  <si>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</si>
  <si>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</si>
  <si>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</si>
  <si>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</si>
  <si>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</si>
  <si>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</si>
  <si>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</si>
  <si>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</si>
  <si>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</si>
  <si>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</si>
  <si>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</si>
  <si>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</si>
  <si>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</si>
  <si>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</si>
  <si>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</si>
  <si>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</si>
  <si>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</si>
  <si>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</si>
  <si>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</si>
  <si>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</si>
  <si>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</si>
  <si>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</si>
  <si>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</si>
  <si>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</si>
  <si>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</si>
  <si>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</si>
  <si>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</si>
  <si>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</si>
  <si>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</si>
  <si>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</si>
  <si>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</si>
  <si>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</si>
  <si>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</si>
  <si>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</si>
  <si>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</si>
  <si>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</si>
  <si>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</si>
  <si>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</si>
  <si>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</si>
  <si>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</si>
  <si>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</si>
  <si>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</si>
  <si>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</si>
  <si>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</si>
  <si>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</si>
  <si>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</si>
  <si>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</si>
  <si>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</si>
  <si>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</si>
  <si>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</si>
  <si>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</si>
  <si>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</si>
  <si>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</si>
  <si>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</si>
  <si>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</si>
  <si>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</si>
  <si>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</si>
  <si>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</si>
  <si>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</si>
  <si>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</si>
  <si>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</si>
  <si>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</si>
  <si>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</si>
  <si>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</si>
  <si>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</si>
  <si>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</si>
  <si>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</si>
  <si>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</si>
  <si>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</si>
  <si>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</si>
  <si>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</si>
  <si>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</si>
  <si>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</si>
  <si>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</si>
  <si>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</si>
  <si>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</si>
  <si>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</si>
  <si>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</si>
  <si>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</si>
  <si>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</si>
  <si>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</si>
  <si>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</si>
  <si>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</si>
  <si>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</si>
  <si>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</si>
  <si>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</si>
  <si>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</si>
  <si>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</si>
  <si>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</si>
  <si>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</si>
  <si>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</si>
  <si>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</si>
  <si>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</si>
  <si>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</si>
  <si>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</si>
  <si>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</si>
  <si>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</si>
  <si>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</si>
  <si>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</si>
  <si>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</si>
  <si>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</si>
  <si>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</si>
  <si>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</si>
  <si>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</si>
  <si>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</si>
  <si>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</si>
  <si>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</si>
  <si>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</si>
  <si>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</si>
  <si>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</si>
  <si>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</si>
  <si>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</si>
  <si>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</si>
  <si>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</si>
  <si>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</si>
  <si>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</si>
  <si>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</si>
  <si>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</si>
  <si>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</si>
  <si>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</si>
  <si>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</si>
  <si>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</si>
  <si>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</si>
  <si>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</si>
  <si>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</si>
  <si>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</si>
  <si>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</si>
  <si>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</si>
  <si>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</si>
  <si>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</si>
  <si>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</si>
  <si>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</si>
  <si>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</si>
  <si>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</si>
  <si>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</si>
  <si>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</si>
  <si>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</si>
  <si>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</si>
  <si>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</si>
  <si>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</si>
  <si>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</si>
  <si>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</si>
  <si>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</si>
  <si>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</si>
  <si>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</si>
  <si>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</si>
  <si>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</si>
  <si>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</si>
  <si>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</si>
  <si>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</si>
  <si>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</si>
  <si>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</si>
  <si>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</si>
  <si>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</si>
  <si>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</si>
  <si>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</si>
  <si>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</si>
  <si>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</si>
  <si>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</si>
  <si>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</si>
  <si>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</si>
  <si>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</si>
  <si>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</si>
  <si>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</si>
  <si>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</si>
  <si>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</si>
  <si>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</si>
  <si>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</si>
  <si>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</si>
  <si>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</si>
  <si>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</si>
  <si>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</si>
  <si>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</si>
  <si>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</si>
  <si>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</si>
  <si>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</si>
  <si>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</si>
  <si>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</si>
  <si>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</si>
  <si>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</si>
  <si>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</si>
  <si>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</si>
  <si>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</si>
  <si>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</si>
  <si>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</si>
  <si>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</si>
  <si>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</si>
  <si>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</si>
  <si>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</si>
  <si>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</si>
  <si>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</si>
  <si>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</si>
  <si>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</si>
  <si>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</si>
  <si>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</si>
  <si>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</si>
  <si>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</si>
  <si>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</si>
  <si>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</si>
  <si>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</si>
  <si>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</si>
  <si>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</si>
  <si>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</si>
  <si>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</si>
  <si>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</si>
  <si>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</si>
  <si>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</si>
  <si>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</si>
  <si>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</si>
  <si>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</si>
  <si>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</si>
  <si>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</si>
  <si>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</si>
  <si>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</si>
  <si>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</si>
  <si>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</si>
  <si>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</si>
  <si>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</si>
  <si>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</si>
  <si>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</si>
  <si>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</si>
  <si>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</si>
  <si>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</si>
  <si>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</si>
  <si>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</si>
  <si>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</si>
  <si>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</si>
  <si>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</si>
  <si>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</si>
  <si>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</si>
  <si>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</si>
  <si>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</si>
  <si>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</si>
  <si>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</si>
  <si>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</si>
  <si>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</si>
  <si>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</si>
  <si>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</si>
  <si>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</si>
  <si>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</si>
  <si>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</si>
  <si>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</si>
  <si>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</si>
  <si>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</si>
  <si>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</si>
  <si>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</si>
  <si>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</si>
  <si>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</si>
  <si>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</si>
  <si>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</si>
  <si>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</si>
  <si>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</si>
  <si>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</si>
  <si>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</si>
  <si>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</si>
  <si>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</si>
  <si>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</si>
  <si>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</si>
  <si>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</si>
  <si>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</si>
  <si>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</si>
  <si>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</si>
  <si>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</si>
  <si>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</si>
  <si>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</si>
  <si>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</si>
  <si>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</si>
  <si>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</si>
  <si>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</si>
  <si>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</si>
  <si>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</si>
  <si>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</si>
  <si>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</si>
  <si>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</si>
  <si>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</si>
  <si>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</si>
  <si>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</si>
  <si>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</si>
  <si>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</si>
  <si>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</si>
  <si>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</si>
  <si>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</si>
  <si>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</si>
  <si>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</si>
  <si>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</si>
  <si>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</si>
  <si>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</si>
  <si>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</si>
  <si>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</si>
  <si>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</si>
  <si>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</si>
  <si>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</si>
  <si>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</si>
  <si>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</si>
  <si>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</si>
  <si>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</si>
  <si>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</si>
  <si>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</si>
  <si>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</si>
  <si>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</si>
  <si>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</si>
  <si>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</si>
  <si>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</si>
  <si>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</si>
  <si>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</si>
  <si>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</si>
  <si>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</si>
  <si>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</si>
  <si>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</si>
  <si>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</si>
  <si>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</si>
  <si>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</si>
  <si>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</si>
  <si>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</si>
  <si>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</si>
  <si>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</si>
  <si>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</si>
  <si>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</si>
  <si>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</si>
  <si>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</si>
  <si>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</si>
  <si>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</si>
  <si>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</si>
  <si>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</si>
  <si>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</si>
  <si>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</si>
  <si>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</si>
  <si>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</si>
  <si>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</si>
  <si>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</si>
  <si>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</si>
  <si>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</si>
  <si>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</si>
  <si>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</si>
  <si>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</si>
  <si>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</si>
  <si>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</si>
  <si>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</si>
  <si>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</si>
  <si>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</si>
  <si>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</si>
  <si>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</si>
  <si>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</si>
  <si>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</si>
  <si>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</si>
  <si>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</si>
  <si>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</si>
  <si>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</si>
  <si>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</si>
  <si>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</si>
  <si>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</si>
  <si>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</si>
  <si>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</si>
  <si>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</si>
  <si>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</si>
  <si>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</si>
  <si>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</si>
  <si>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</si>
  <si>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</si>
  <si>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</si>
  <si>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</si>
  <si>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</si>
  <si>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</si>
  <si>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</si>
  <si>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</si>
  <si>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</si>
  <si>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</si>
  <si>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</si>
  <si>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</si>
  <si>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</si>
  <si>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</si>
  <si>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</si>
  <si>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</si>
  <si>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</si>
  <si>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</si>
  <si>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</si>
  <si>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</si>
  <si>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</si>
  <si>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</si>
  <si>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</si>
  <si>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</si>
  <si>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</si>
  <si>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</si>
  <si>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</si>
  <si>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</si>
  <si>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</si>
  <si>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</si>
  <si>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</si>
  <si>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</si>
  <si>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</si>
  <si>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</si>
  <si>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</si>
  <si>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</si>
  <si>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</si>
  <si>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</si>
  <si>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</si>
  <si>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</si>
  <si>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</si>
  <si>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</si>
  <si>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</si>
  <si>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</si>
  <si>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</si>
  <si>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</si>
  <si>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</si>
  <si>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</si>
  <si>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</si>
  <si>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</si>
  <si>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</si>
  <si>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</si>
  <si>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</si>
  <si>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</si>
  <si>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</si>
  <si>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</si>
  <si>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</si>
  <si>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</si>
  <si>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</si>
  <si>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</si>
  <si>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</si>
  <si>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</si>
  <si>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</si>
  <si>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</si>
  <si>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</si>
  <si>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</si>
  <si>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</si>
  <si>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</si>
  <si>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</si>
  <si>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</si>
  <si>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</si>
  <si>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</si>
  <si>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</si>
  <si>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</si>
  <si>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</si>
  <si>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</si>
  <si>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</si>
  <si>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</si>
  <si>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</si>
  <si>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</si>
  <si>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</si>
  <si>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</si>
  <si>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</si>
  <si>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</si>
  <si>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</si>
  <si>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</si>
  <si>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</si>
  <si>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</si>
  <si>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</si>
  <si>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</si>
  <si>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</si>
  <si>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</si>
  <si>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</si>
  <si>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</si>
  <si>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</si>
  <si>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</si>
  <si>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</si>
  <si>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</si>
  <si>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</si>
  <si>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</si>
  <si>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</si>
  <si>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</si>
  <si>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</si>
  <si>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</si>
  <si>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</si>
  <si>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</si>
  <si>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</si>
  <si>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</si>
  <si>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</si>
  <si>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</si>
  <si>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</si>
  <si>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</si>
  <si>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</si>
  <si>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</si>
  <si>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</si>
  <si>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</si>
  <si>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</si>
  <si>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</si>
  <si>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</si>
  <si>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</si>
  <si>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</si>
  <si>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</si>
  <si>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</si>
  <si>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</si>
  <si>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</si>
  <si>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</si>
  <si>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</si>
  <si>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</si>
  <si>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</si>
  <si>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</si>
  <si>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</si>
  <si>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</si>
  <si>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</si>
  <si>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</si>
  <si>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</si>
  <si>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</si>
  <si>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</si>
  <si>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</si>
  <si>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</si>
  <si>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</si>
  <si>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</si>
  <si>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</si>
  <si>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</si>
  <si>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</si>
  <si>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</si>
  <si>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</si>
  <si>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</si>
  <si>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</si>
  <si>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</si>
  <si>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</si>
  <si>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</si>
  <si>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</si>
  <si>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</si>
  <si>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</si>
  <si>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</si>
  <si>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</si>
  <si>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</si>
  <si>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</si>
  <si>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</si>
  <si>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</si>
  <si>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</si>
  <si>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</si>
  <si>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</si>
  <si>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</si>
  <si>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</si>
  <si>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</si>
  <si>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</si>
  <si>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</si>
  <si>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</si>
  <si>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</si>
  <si>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</si>
  <si>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</si>
  <si>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</si>
  <si>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</si>
  <si>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</si>
  <si>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</si>
  <si>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</si>
  <si>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</si>
  <si>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</si>
  <si>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</si>
  <si>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</si>
  <si>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</si>
  <si>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</si>
  <si>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</si>
  <si>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</si>
  <si>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</si>
  <si>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</si>
  <si>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</si>
  <si>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</si>
  <si>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</si>
  <si>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</si>
  <si>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</si>
  <si>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</si>
  <si>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</si>
  <si>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</si>
  <si>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</si>
  <si>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</si>
  <si>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</si>
  <si>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</si>
  <si>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</si>
  <si>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</si>
  <si>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</si>
  <si>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</si>
  <si>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</si>
  <si>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</si>
  <si>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</si>
  <si>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</si>
  <si>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</si>
  <si>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</si>
  <si>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</si>
  <si>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</si>
  <si>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</si>
  <si>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</si>
  <si>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</si>
  <si>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</si>
  <si>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</si>
  <si>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</si>
  <si>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</si>
  <si>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</si>
  <si>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</si>
  <si>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</si>
  <si>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</si>
  <si>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</si>
  <si>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</si>
  <si>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</si>
  <si>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</si>
  <si>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</si>
  <si>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</si>
  <si>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</si>
  <si>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</si>
  <si>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</si>
  <si>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</si>
  <si>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</si>
  <si>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</si>
  <si>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</si>
  <si>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</si>
  <si>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</si>
  <si>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</si>
  <si>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</si>
  <si>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</si>
  <si>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</si>
  <si>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</si>
  <si>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</si>
  <si>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</si>
  <si>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</si>
  <si>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</si>
  <si>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</si>
  <si>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</si>
  <si>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</si>
  <si>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</si>
  <si>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</si>
  <si>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</si>
  <si>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</si>
  <si>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</si>
  <si>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</si>
  <si>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</si>
  <si>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</si>
  <si>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</si>
  <si>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</si>
  <si>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</si>
  <si>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</si>
  <si>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</si>
  <si>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</si>
  <si>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</si>
  <si>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</si>
  <si>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</si>
  <si>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</si>
  <si>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</si>
  <si>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</si>
  <si>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</si>
  <si>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</si>
  <si>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</si>
  <si>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</si>
  <si>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</si>
  <si>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</si>
  <si>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</si>
  <si>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</si>
  <si>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</si>
  <si>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</si>
  <si>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</si>
  <si>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</si>
  <si>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</si>
  <si>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</si>
  <si>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</si>
  <si>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</si>
  <si>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</si>
  <si>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</si>
  <si>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</si>
  <si>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</si>
  <si>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</si>
  <si>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</si>
  <si>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</si>
  <si>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</si>
  <si>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</si>
  <si>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</si>
  <si>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</si>
  <si>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</si>
  <si>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</si>
  <si>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</si>
  <si>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</si>
  <si>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</si>
  <si>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</si>
  <si>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</si>
  <si>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</si>
  <si>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</si>
  <si>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</si>
  <si>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</si>
  <si>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</si>
  <si>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</si>
  <si>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</si>
  <si>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</si>
  <si>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</si>
  <si>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</si>
  <si>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</si>
  <si>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</si>
  <si>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</si>
  <si>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</si>
  <si>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</si>
  <si>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</si>
  <si>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</si>
  <si>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</si>
  <si>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</si>
  <si>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</si>
  <si>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</si>
  <si>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</si>
  <si>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</si>
  <si>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</si>
  <si>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</si>
  <si>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</si>
  <si>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</si>
  <si>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</si>
  <si>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</si>
  <si>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</si>
  <si>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</si>
  <si>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</si>
  <si>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</si>
  <si>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</si>
  <si>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</si>
  <si>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</si>
  <si>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</si>
  <si>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</si>
  <si>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</si>
  <si>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</si>
  <si>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</si>
  <si>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</si>
  <si>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</si>
  <si>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</si>
  <si>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</si>
  <si>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</si>
  <si>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</si>
  <si>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</si>
  <si>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</si>
  <si>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</si>
  <si>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</si>
  <si>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</si>
  <si>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</si>
  <si>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</si>
  <si>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</si>
  <si>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</si>
  <si>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</si>
  <si>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</si>
  <si>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</si>
  <si>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</si>
  <si>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</si>
  <si>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</si>
  <si>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</si>
  <si>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</si>
  <si>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</si>
  <si>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</si>
  <si>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</si>
  <si>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</si>
  <si>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</si>
  <si>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</si>
  <si>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</si>
  <si>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</si>
  <si>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</si>
  <si>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</si>
  <si>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</si>
  <si>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</si>
  <si>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</si>
  <si>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</si>
  <si>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</si>
  <si>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</si>
  <si>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</si>
  <si>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</si>
  <si>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</si>
  <si>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</si>
  <si>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</si>
  <si>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</si>
  <si>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</si>
  <si>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</si>
  <si>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</si>
  <si>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</si>
  <si>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</si>
  <si>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</si>
  <si>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</si>
  <si>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</si>
  <si>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</si>
  <si>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</si>
  <si>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</si>
  <si>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</si>
  <si>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</si>
  <si>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</si>
  <si>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</si>
  <si>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</si>
  <si>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</si>
  <si>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</si>
  <si>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</si>
  <si>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</si>
  <si>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</si>
  <si>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</si>
  <si>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</si>
  <si>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</si>
  <si>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</si>
  <si>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</si>
  <si>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</si>
  <si>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</si>
  <si>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</si>
  <si>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</si>
  <si>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</si>
  <si>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</si>
  <si>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</si>
  <si>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</si>
  <si>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</si>
  <si>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</si>
  <si>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</si>
  <si>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</si>
  <si>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</si>
  <si>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</si>
  <si>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</si>
  <si>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</si>
  <si>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</si>
  <si>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</si>
  <si>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</si>
  <si>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</si>
  <si>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</si>
  <si>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</si>
  <si>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</si>
  <si>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</si>
  <si>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</si>
  <si>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</si>
  <si>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</si>
  <si>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</si>
  <si>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</si>
  <si>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</si>
  <si>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</si>
  <si>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</si>
  <si>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</si>
  <si>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</si>
  <si>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</si>
  <si>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</si>
  <si>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</si>
  <si>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</si>
  <si>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</si>
  <si>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</si>
  <si>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</si>
  <si>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</si>
  <si>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</si>
  <si>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</si>
  <si>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</si>
  <si>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</si>
  <si>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</si>
  <si>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</si>
  <si>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</si>
  <si>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</si>
  <si>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</si>
  <si>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</si>
  <si>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</si>
  <si>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</si>
  <si>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</si>
  <si>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</si>
  <si>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</si>
  <si>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</si>
  <si>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</si>
  <si>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</si>
  <si>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</si>
  <si>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</si>
  <si>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</si>
  <si>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</si>
  <si>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</si>
  <si>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</si>
  <si>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</si>
  <si>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</si>
  <si>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</si>
  <si>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</si>
  <si>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</si>
  <si>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</si>
  <si>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</si>
  <si>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</si>
  <si>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</si>
  <si>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</si>
  <si>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</si>
  <si>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</si>
  <si>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</si>
  <si>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</si>
  <si>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</si>
  <si>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</si>
  <si>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</si>
  <si>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</si>
  <si>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</si>
  <si>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</si>
  <si>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</si>
  <si>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</si>
  <si>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</si>
  <si>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</si>
  <si>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</si>
  <si>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</si>
  <si>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</si>
  <si>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</si>
  <si>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</si>
  <si>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</si>
  <si>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</si>
  <si>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</si>
  <si>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</si>
  <si>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</si>
  <si>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</si>
  <si>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</si>
  <si>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</si>
  <si>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</si>
  <si>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</si>
  <si>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</si>
  <si>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</si>
  <si>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</si>
  <si>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</si>
  <si>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</si>
  <si>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</si>
  <si>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</si>
  <si>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</si>
  <si>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</si>
  <si>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</si>
  <si>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</si>
  <si>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</si>
  <si>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</si>
  <si>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</si>
  <si>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</si>
  <si>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</si>
  <si>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</si>
  <si>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</si>
  <si>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</si>
  <si>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</si>
  <si>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</si>
  <si>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</si>
  <si>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</si>
  <si>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</si>
  <si>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</si>
  <si>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</si>
  <si>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</si>
  <si>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</si>
  <si>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</si>
  <si>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</si>
  <si>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</si>
  <si>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</si>
  <si>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</si>
  <si>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</si>
  <si>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</si>
  <si>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</si>
  <si>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</si>
  <si>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</si>
  <si>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</si>
  <si>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</si>
  <si>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</si>
  <si>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</si>
  <si>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</si>
  <si>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</si>
  <si>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</si>
  <si>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</si>
  <si>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</si>
  <si>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</si>
  <si>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</si>
  <si>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</si>
  <si>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</si>
  <si>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</si>
  <si>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</si>
  <si>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</si>
  <si>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</si>
  <si>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</si>
  <si>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</si>
  <si>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</si>
  <si>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</si>
  <si>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</si>
  <si>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</si>
  <si>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</si>
  <si>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</si>
  <si>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</si>
  <si>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</si>
  <si>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</si>
  <si>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</si>
  <si>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</si>
  <si>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</si>
  <si>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</si>
  <si>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</si>
  <si>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</si>
  <si>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</si>
  <si>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</si>
  <si>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</si>
  <si>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</si>
  <si>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</si>
  <si>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</si>
  <si>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</si>
  <si>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</si>
  <si>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</si>
  <si>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</si>
  <si>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</si>
  <si>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</si>
  <si>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</si>
  <si>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</si>
  <si>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</si>
  <si>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</si>
  <si>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</si>
  <si>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</si>
  <si>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</si>
  <si>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</si>
  <si>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</si>
  <si>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</si>
  <si>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</si>
  <si>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</si>
  <si>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</si>
  <si>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</si>
  <si>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</si>
  <si>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</si>
  <si>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</si>
  <si>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</si>
  <si>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</si>
  <si>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</si>
  <si>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</si>
  <si>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</si>
  <si>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</si>
  <si>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</si>
  <si>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</si>
  <si>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</si>
  <si>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</si>
  <si>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</si>
  <si>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</si>
  <si>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</si>
  <si>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</si>
  <si>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</si>
  <si>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</si>
  <si>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</si>
  <si>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</si>
  <si>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</si>
  <si>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</si>
  <si>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</si>
  <si>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</si>
  <si>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</si>
  <si>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</si>
  <si>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</si>
  <si>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</si>
  <si>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</si>
  <si>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</si>
  <si>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</si>
  <si>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</si>
  <si>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</si>
  <si>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</si>
  <si>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</si>
  <si>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</si>
  <si>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</si>
  <si>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</si>
  <si>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</si>
  <si>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</si>
  <si>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</si>
  <si>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</si>
  <si>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</si>
  <si>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</si>
  <si>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</si>
  <si>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</si>
  <si>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</si>
  <si>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</si>
  <si>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</si>
  <si>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</si>
  <si>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</si>
  <si>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</si>
  <si>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</si>
  <si>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</si>
  <si>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</si>
  <si>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</si>
  <si>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</si>
  <si>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</si>
  <si>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</si>
  <si>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</si>
  <si>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</si>
  <si>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</si>
  <si>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</si>
  <si>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</si>
  <si>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</si>
  <si>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</si>
  <si>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</si>
  <si>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</si>
  <si>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</si>
  <si>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</si>
  <si>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</si>
  <si>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</si>
  <si>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</si>
  <si>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</si>
  <si>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</si>
  <si>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</si>
  <si>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</si>
  <si>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</si>
  <si>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</si>
  <si>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</si>
  <si>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</si>
  <si>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</si>
  <si>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</si>
  <si>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</si>
  <si>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</si>
  <si>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</si>
  <si>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</si>
  <si>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</si>
  <si>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</si>
  <si>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</si>
  <si>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</si>
  <si>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</si>
  <si>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</si>
  <si>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</si>
  <si>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</si>
  <si>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</si>
  <si>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</si>
  <si>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</si>
  <si>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</si>
  <si>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</si>
  <si>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</si>
  <si>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</si>
  <si>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</si>
  <si>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</si>
  <si>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</si>
  <si>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</si>
  <si>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</si>
  <si>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</si>
  <si>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</si>
  <si>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</si>
  <si>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</si>
  <si>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</si>
  <si>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</si>
  <si>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</si>
  <si>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</si>
  <si>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</si>
  <si>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</si>
  <si>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</si>
  <si>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</si>
  <si>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</si>
  <si>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</si>
  <si>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</si>
  <si>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</si>
  <si>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</si>
  <si>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</si>
  <si>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</si>
  <si>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</si>
  <si>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</si>
  <si>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</si>
  <si>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</si>
  <si>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</si>
  <si>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</si>
  <si>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</si>
  <si>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</si>
  <si>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</si>
  <si>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</si>
  <si>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</si>
  <si>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</si>
  <si>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</si>
  <si>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</si>
  <si>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</si>
  <si>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</si>
  <si>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</si>
  <si>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</si>
  <si>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</si>
  <si>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</si>
  <si>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</si>
  <si>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</si>
  <si>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</si>
  <si>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</si>
  <si>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</si>
  <si>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</si>
  <si>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</si>
  <si>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</si>
  <si>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</si>
  <si>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</si>
  <si>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</si>
  <si>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</si>
  <si>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</si>
  <si>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</si>
  <si>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</si>
  <si>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</si>
  <si>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</si>
  <si>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</si>
  <si>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</si>
  <si>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</si>
  <si>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</si>
  <si>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</si>
  <si>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</si>
  <si>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</si>
  <si>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</si>
  <si>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</si>
  <si>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</si>
  <si>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</si>
  <si>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</si>
  <si>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</si>
  <si>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</si>
  <si>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</si>
  <si>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</si>
  <si>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</si>
  <si>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</si>
  <si>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</si>
  <si>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</si>
  <si>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</si>
  <si>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</si>
  <si>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</si>
  <si>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</si>
  <si>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</si>
  <si>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</si>
  <si>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</si>
  <si>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</si>
  <si>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</si>
  <si>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</si>
  <si>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</si>
  <si>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</si>
  <si>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</si>
  <si>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</si>
  <si>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</si>
  <si>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</si>
  <si>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</si>
  <si>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</si>
  <si>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</si>
  <si>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</si>
  <si>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</si>
  <si>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</si>
  <si>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</si>
  <si>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</si>
  <si>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</si>
  <si>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</si>
  <si>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</si>
  <si>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</si>
  <si>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</si>
  <si>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</si>
  <si>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</si>
  <si>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</si>
  <si>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</si>
  <si>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</si>
  <si>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</si>
  <si>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</si>
  <si>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</si>
  <si>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</si>
  <si>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</si>
  <si>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</si>
  <si>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</si>
  <si>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</si>
  <si>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</si>
  <si>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</si>
  <si>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</si>
  <si>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</si>
  <si>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</si>
  <si>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</si>
  <si>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</si>
  <si>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</si>
  <si>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</si>
  <si>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</si>
  <si>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</si>
  <si>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</si>
  <si>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</si>
  <si>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</si>
  <si>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</si>
  <si>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</si>
  <si>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</si>
  <si>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</si>
  <si>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</si>
  <si>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</si>
  <si>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</si>
  <si>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</si>
  <si>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</si>
  <si>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</si>
  <si>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</si>
  <si>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</si>
  <si>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</si>
  <si>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</si>
  <si>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</si>
  <si>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</si>
  <si>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</si>
  <si>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</si>
  <si>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</si>
  <si>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</si>
  <si>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</si>
  <si>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</si>
  <si>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</si>
  <si>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</si>
  <si>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</si>
  <si>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</si>
  <si>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</si>
  <si>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</si>
  <si>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</si>
  <si>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</si>
  <si>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</si>
  <si>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</si>
  <si>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</si>
  <si>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</si>
  <si>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</si>
  <si>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</si>
  <si>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</si>
  <si>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</si>
  <si>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</si>
  <si>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</si>
  <si>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</si>
  <si>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</si>
  <si>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</si>
  <si>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</si>
  <si>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</si>
  <si>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</si>
  <si>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</si>
  <si>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</si>
  <si>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</si>
  <si>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</si>
  <si>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</si>
  <si>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</si>
  <si>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</si>
  <si>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</si>
  <si>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</si>
  <si>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</si>
  <si>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</si>
  <si>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</si>
  <si>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</si>
  <si>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</si>
  <si>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</si>
  <si>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</si>
  <si>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</si>
  <si>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</si>
  <si>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</si>
  <si>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</si>
  <si>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</si>
  <si>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</si>
  <si>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</si>
  <si>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</si>
  <si>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</si>
  <si>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</si>
  <si>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</si>
  <si>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</si>
  <si>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</si>
  <si>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</si>
  <si>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</si>
  <si>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</si>
  <si>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</si>
  <si>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</si>
  <si>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</si>
  <si>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</si>
  <si>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</si>
  <si>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</si>
  <si>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</si>
  <si>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</si>
  <si>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</si>
  <si>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</si>
  <si>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</si>
  <si>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</si>
  <si>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</si>
  <si>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</si>
  <si>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</si>
  <si>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</si>
  <si>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</si>
  <si>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</si>
  <si>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</si>
  <si>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</si>
  <si>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</si>
  <si>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</si>
  <si>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</si>
  <si>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</si>
  <si>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</si>
  <si>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</si>
  <si>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</si>
  <si>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</si>
  <si>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</si>
  <si>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</si>
  <si>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</si>
  <si>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</si>
  <si>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</si>
  <si>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</si>
  <si>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</si>
  <si>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</si>
  <si>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</si>
  <si>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</si>
  <si>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</si>
  <si>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</si>
  <si>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</si>
  <si>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</si>
  <si>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</si>
  <si>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</si>
  <si>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</si>
  <si>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</si>
  <si>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</si>
  <si>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</si>
  <si>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</si>
  <si>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</si>
  <si>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</si>
  <si>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</si>
  <si>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</si>
  <si>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</si>
  <si>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</si>
  <si>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</si>
  <si>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</si>
  <si>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</si>
  <si>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</si>
  <si>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</si>
  <si>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</si>
  <si>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</si>
  <si>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</si>
  <si>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</si>
  <si>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</si>
  <si>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</si>
  <si>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</si>
  <si>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</si>
  <si>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</si>
  <si>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</si>
  <si>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</si>
  <si>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</si>
  <si>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</si>
  <si>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</si>
  <si>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</si>
  <si>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</si>
  <si>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</si>
  <si>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</si>
  <si>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</si>
  <si>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</si>
  <si>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</si>
  <si>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</si>
  <si>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</si>
  <si>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</si>
  <si>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</si>
  <si>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</si>
  <si>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</si>
  <si>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</si>
  <si>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</si>
  <si>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</si>
  <si>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</si>
  <si>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</si>
  <si>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</si>
  <si>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</si>
  <si>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</si>
  <si>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</si>
  <si>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</si>
  <si>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</si>
  <si>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</si>
  <si>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</si>
  <si>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</si>
  <si>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</si>
  <si>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</si>
  <si>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</si>
  <si>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</si>
  <si>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</si>
  <si>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</si>
  <si>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</si>
  <si>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</si>
  <si>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</si>
  <si>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</si>
  <si>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</si>
  <si>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</si>
  <si>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</si>
  <si>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</si>
  <si>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</si>
  <si>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</si>
  <si>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</si>
  <si>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</si>
  <si>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</si>
  <si>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</si>
  <si>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</si>
  <si>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</si>
  <si>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</si>
  <si>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</si>
  <si>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</si>
  <si>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</si>
  <si>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</si>
  <si>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</si>
  <si>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</si>
  <si>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</si>
  <si>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</si>
  <si>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</si>
  <si>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</si>
  <si>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</si>
  <si>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</si>
  <si>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</si>
  <si>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</si>
  <si>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</si>
  <si>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</si>
  <si>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</si>
  <si>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</si>
  <si>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</si>
  <si>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</si>
  <si>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</si>
  <si>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</si>
  <si>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</si>
  <si>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</si>
  <si>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</si>
  <si>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</si>
  <si>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</si>
  <si>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</si>
  <si>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</si>
  <si>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</si>
  <si>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</si>
  <si>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</si>
  <si>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</si>
  <si>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</si>
  <si>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</si>
  <si>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</si>
  <si>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</si>
  <si>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</si>
  <si>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</si>
  <si>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</si>
  <si>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</si>
  <si>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</si>
  <si>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</si>
  <si>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</si>
  <si>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</si>
  <si>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</si>
  <si>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</si>
  <si>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</si>
  <si>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</si>
  <si>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</si>
  <si>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</si>
  <si>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</si>
  <si>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</si>
  <si>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</si>
  <si>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</si>
  <si>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</si>
  <si>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</si>
  <si>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</si>
  <si>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</si>
  <si>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</si>
  <si>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</si>
  <si>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</si>
  <si>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</si>
  <si>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</si>
  <si>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</si>
  <si>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</si>
  <si>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</si>
  <si>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</si>
  <si>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</si>
  <si>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</si>
  <si>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</si>
  <si>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</si>
  <si>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</si>
  <si>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</si>
  <si>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</si>
  <si>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</si>
  <si>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</si>
  <si>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</si>
  <si>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</si>
  <si>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</si>
  <si>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</si>
  <si>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</si>
  <si>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</si>
  <si>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</si>
  <si>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</si>
  <si>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</si>
  <si>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</si>
  <si>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</si>
  <si>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</si>
  <si>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</si>
  <si>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</si>
  <si>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</si>
  <si>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</si>
  <si>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</si>
  <si>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</si>
  <si>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</si>
  <si>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</si>
  <si>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</si>
  <si>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</si>
  <si>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</si>
  <si>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</si>
  <si>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</si>
  <si>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</si>
  <si>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</si>
  <si>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</si>
  <si>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</si>
  <si>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</si>
  <si>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</si>
  <si>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</si>
  <si>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</si>
  <si>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</si>
  <si>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</si>
  <si>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</si>
  <si>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</si>
  <si>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</si>
  <si>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</si>
  <si>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</si>
  <si>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</si>
  <si>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</si>
  <si>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</si>
  <si>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</si>
  <si>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</si>
  <si>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</si>
  <si>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</si>
  <si>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</si>
  <si>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</si>
  <si>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</si>
  <si>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</si>
  <si>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</si>
  <si>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</si>
  <si>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</si>
  <si>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</si>
  <si>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</si>
  <si>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</si>
  <si>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</si>
  <si>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</si>
  <si>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</si>
  <si>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</si>
  <si>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</si>
  <si>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</si>
  <si>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</si>
  <si>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</si>
  <si>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</si>
  <si>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</si>
  <si>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</si>
  <si>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</si>
  <si>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</si>
  <si>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</si>
  <si>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</si>
  <si>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</si>
  <si>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</si>
  <si>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</si>
  <si>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</si>
  <si>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</si>
  <si>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</si>
  <si>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</si>
  <si>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</si>
  <si>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</si>
  <si>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</si>
  <si>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</si>
  <si>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</si>
  <si>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</si>
  <si>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</si>
  <si>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</si>
  <si>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</si>
  <si>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</si>
  <si>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</si>
  <si>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</si>
  <si>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</si>
  <si>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</si>
  <si>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</si>
  <si>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</si>
  <si>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</si>
  <si>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</si>
  <si>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</si>
  <si>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</si>
  <si>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</si>
  <si>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</si>
  <si>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</si>
  <si>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</si>
  <si>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</si>
  <si>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</si>
  <si>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</si>
  <si>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</si>
  <si>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</si>
  <si>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</si>
  <si>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</si>
  <si>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</si>
  <si>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</si>
  <si>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</si>
  <si>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</si>
  <si>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</si>
  <si>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</si>
  <si>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</si>
  <si>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</si>
  <si>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</si>
  <si>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</si>
  <si>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</si>
  <si>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</si>
  <si>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</si>
  <si>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</si>
  <si>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</si>
  <si>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</si>
  <si>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</si>
  <si>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</si>
  <si>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</si>
  <si>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</si>
  <si>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</si>
  <si>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</si>
  <si>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</si>
  <si>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</si>
  <si>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</si>
  <si>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</si>
  <si>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</si>
  <si>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</si>
  <si>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</si>
  <si>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</si>
  <si>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</si>
  <si>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</si>
  <si>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</si>
  <si>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</si>
  <si>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</si>
  <si>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</si>
  <si>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</si>
  <si>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</si>
  <si>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</si>
  <si>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</si>
  <si>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</si>
  <si>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</si>
  <si>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</si>
  <si>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</si>
  <si>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</si>
  <si>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</si>
  <si>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</si>
  <si>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</si>
  <si>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</si>
  <si>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</si>
  <si>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</si>
  <si>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</si>
  <si>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</si>
  <si>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</si>
  <si>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</si>
  <si>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</si>
  <si>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</si>
  <si>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</si>
  <si>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</si>
  <si>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</si>
  <si>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</si>
  <si>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</si>
  <si>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</si>
  <si>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</si>
  <si>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</si>
  <si>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</si>
  <si>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</si>
  <si>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</si>
  <si>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</si>
  <si>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</si>
  <si>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</si>
  <si>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</si>
  <si>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</si>
  <si>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</si>
  <si>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</si>
  <si>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</si>
  <si>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</si>
  <si>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</si>
  <si>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</si>
  <si>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</si>
  <si>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</si>
  <si>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</si>
  <si>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</si>
  <si>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</si>
  <si>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</si>
  <si>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</si>
  <si>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</si>
  <si>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</si>
  <si>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</si>
  <si>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</si>
  <si>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</si>
  <si>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</si>
  <si>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</si>
  <si>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</si>
  <si>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</si>
  <si>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</si>
  <si>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</si>
  <si>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</si>
  <si>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</si>
  <si>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</si>
  <si>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</si>
  <si>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</si>
  <si>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</si>
  <si>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</si>
  <si>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</si>
  <si>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</si>
  <si>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</si>
  <si>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</si>
  <si>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</si>
  <si>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</si>
  <si>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</si>
  <si>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</si>
  <si>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</si>
  <si>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</si>
  <si>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</si>
  <si>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</si>
  <si>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</si>
  <si>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</si>
  <si>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</si>
  <si>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</si>
  <si>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</si>
  <si>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</si>
  <si>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</si>
  <si>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</si>
  <si>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</si>
  <si>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</si>
  <si>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</si>
  <si>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</si>
  <si>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</si>
  <si>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</si>
  <si>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</si>
  <si>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</si>
  <si>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</si>
  <si>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</si>
  <si>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</si>
  <si>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</si>
  <si>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</si>
  <si>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</si>
  <si>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</si>
  <si>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</si>
  <si>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</si>
  <si>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</si>
  <si>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</si>
  <si>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</si>
  <si>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</si>
  <si>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</si>
  <si>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</si>
  <si>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</si>
  <si>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</si>
  <si>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</si>
  <si>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</si>
  <si>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</si>
  <si>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</si>
  <si>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</si>
  <si>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</si>
  <si>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</si>
  <si>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</si>
  <si>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</si>
  <si>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</si>
  <si>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</si>
  <si>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</si>
  <si>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</si>
  <si>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</si>
  <si>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</si>
  <si>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</si>
  <si>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</si>
  <si>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</si>
  <si>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</si>
  <si>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</si>
  <si>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</si>
  <si>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</si>
  <si>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</si>
  <si>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</si>
  <si>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</si>
  <si>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</si>
  <si>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</si>
  <si>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</si>
  <si>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</si>
  <si>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</si>
  <si>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</si>
  <si>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</si>
  <si>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</si>
  <si>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</si>
  <si>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</si>
  <si>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</si>
  <si>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</si>
  <si>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</si>
  <si>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</si>
  <si>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</si>
  <si>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</si>
  <si>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</si>
  <si>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</si>
  <si>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</si>
  <si>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</si>
  <si>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</si>
  <si>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</si>
  <si>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</si>
  <si>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</si>
  <si>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</si>
  <si>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</si>
  <si>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</si>
  <si>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</si>
  <si>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</si>
  <si>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</si>
  <si>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</si>
  <si>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</si>
  <si>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</si>
  <si>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</si>
  <si>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</si>
  <si>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</si>
  <si>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</si>
  <si>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</si>
  <si>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</si>
  <si>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</si>
  <si>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</si>
  <si>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</si>
  <si>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</si>
  <si>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</si>
  <si>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</si>
  <si>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</si>
  <si>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</si>
  <si>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</si>
  <si>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</si>
  <si>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</si>
  <si>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</si>
  <si>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</si>
  <si>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</si>
  <si>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</si>
  <si>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</si>
  <si>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</si>
  <si>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</si>
  <si>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</si>
  <si>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</si>
  <si>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</si>
  <si>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</si>
  <si>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</si>
  <si>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</si>
  <si>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</si>
  <si>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</si>
  <si>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</si>
  <si>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</si>
  <si>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</si>
  <si>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</si>
  <si>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</si>
  <si>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</si>
  <si>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</si>
  <si>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</si>
  <si>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</si>
  <si>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</si>
  <si>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</si>
  <si>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</si>
  <si>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</si>
  <si>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</si>
  <si>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</si>
  <si>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</si>
  <si>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</si>
  <si>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</si>
  <si>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</si>
  <si>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</si>
  <si>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</si>
  <si>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</si>
  <si>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</si>
  <si>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</si>
  <si>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</si>
  <si>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</si>
  <si>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</si>
  <si>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</si>
  <si>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</si>
  <si>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</si>
  <si>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</si>
  <si>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</si>
  <si>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</si>
  <si>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</si>
  <si>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</si>
  <si>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</si>
  <si>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</si>
  <si>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</si>
  <si>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</si>
  <si>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</si>
  <si>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</si>
  <si>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</si>
  <si>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</si>
  <si>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</si>
  <si>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</si>
  <si>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</si>
  <si>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</si>
  <si>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</si>
  <si>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</si>
  <si>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</si>
  <si>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</si>
  <si>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</si>
  <si>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</si>
  <si>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</si>
  <si>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</si>
  <si>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</si>
  <si>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</si>
  <si>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</si>
  <si>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</si>
  <si>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</si>
  <si>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</si>
  <si>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</si>
  <si>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</si>
  <si>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</si>
  <si>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</si>
  <si>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</si>
  <si>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</si>
  <si>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</si>
  <si>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</si>
  <si>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</si>
  <si>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</si>
  <si>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</si>
  <si>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</si>
  <si>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</si>
  <si>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</si>
  <si>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</si>
  <si>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</si>
  <si>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</si>
  <si>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</si>
  <si>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</si>
  <si>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</si>
  <si>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</si>
  <si>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</si>
  <si>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</si>
  <si>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</si>
  <si>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</si>
  <si>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</si>
  <si>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</si>
  <si>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</si>
  <si>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</si>
  <si>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</si>
  <si>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</si>
  <si>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</si>
  <si>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</si>
  <si>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</si>
  <si>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</si>
  <si>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</si>
  <si>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</si>
  <si>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</si>
  <si>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</si>
  <si>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</si>
  <si>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</si>
  <si>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</si>
  <si>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</si>
  <si>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</si>
  <si>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</si>
  <si>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</si>
  <si>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</si>
  <si>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</si>
  <si>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</si>
  <si>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</si>
  <si>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</si>
  <si>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</si>
  <si>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</si>
  <si>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</si>
  <si>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</si>
  <si>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</si>
  <si>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</si>
  <si>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</si>
  <si>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</si>
  <si>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</si>
  <si>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</si>
  <si>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</si>
  <si>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</si>
  <si>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</si>
  <si>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</si>
  <si>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</si>
  <si>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</si>
  <si>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</si>
  <si>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</si>
  <si>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</si>
  <si>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</si>
  <si>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</si>
  <si>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</si>
  <si>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</si>
  <si>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</si>
  <si>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</si>
  <si>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</si>
  <si>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</si>
  <si>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</si>
  <si>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</si>
  <si>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</si>
  <si>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</si>
  <si>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</si>
  <si>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</si>
  <si>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</si>
  <si>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</si>
  <si>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</si>
  <si>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</si>
  <si>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</si>
  <si>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</si>
  <si>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</si>
  <si>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</si>
  <si>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</si>
  <si>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</si>
  <si>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</si>
  <si>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</si>
  <si>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</si>
  <si>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</si>
  <si>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</si>
  <si>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</si>
  <si>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</si>
  <si>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</si>
  <si>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</si>
  <si>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</si>
  <si>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</si>
  <si>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</si>
  <si>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</si>
  <si>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</si>
  <si>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</si>
  <si>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</si>
  <si>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</si>
  <si>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</si>
  <si>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</si>
  <si>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</si>
  <si>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</si>
  <si>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</si>
  <si>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</si>
  <si>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</si>
  <si>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</si>
  <si>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</si>
  <si>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</si>
  <si>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</si>
  <si>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</si>
  <si>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</si>
  <si>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</si>
  <si>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</si>
  <si>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</si>
  <si>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</si>
  <si>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</si>
  <si>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</si>
  <si>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</si>
  <si>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</si>
  <si>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</si>
  <si>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</si>
  <si>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</si>
  <si>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</si>
  <si>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</si>
  <si>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</si>
  <si>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</si>
  <si>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</si>
  <si>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</si>
  <si>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</si>
  <si>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</si>
  <si>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</si>
  <si>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</si>
  <si>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</si>
  <si>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</si>
  <si>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</si>
  <si>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</si>
  <si>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</si>
  <si>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</si>
  <si>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</si>
  <si>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</si>
  <si>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</si>
  <si>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</si>
  <si>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</si>
  <si>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</si>
  <si>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</si>
  <si>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</si>
  <si>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</si>
  <si>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</si>
  <si>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</si>
  <si>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</si>
  <si>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</si>
  <si>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</si>
  <si>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</si>
  <si>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</si>
  <si>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</si>
  <si>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</si>
  <si>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</si>
  <si>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</si>
  <si>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</si>
  <si>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</si>
  <si>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</si>
  <si>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</si>
  <si>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</si>
  <si>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</si>
  <si>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</si>
  <si>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</si>
  <si>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</si>
  <si>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</si>
  <si>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</si>
  <si>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</si>
  <si>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</si>
  <si>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</si>
  <si>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</si>
  <si>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</si>
  <si>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</si>
  <si>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</si>
  <si>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</si>
  <si>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</si>
  <si>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</si>
  <si>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</si>
  <si>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</si>
  <si>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</si>
  <si>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</si>
  <si>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</si>
  <si>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</si>
  <si>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</si>
  <si>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</si>
  <si>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</si>
  <si>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</si>
  <si>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</si>
  <si>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</si>
  <si>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</si>
  <si>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</si>
  <si>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</si>
  <si>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</si>
  <si>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</si>
  <si>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</si>
  <si>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</si>
  <si>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</si>
  <si>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</si>
  <si>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</si>
  <si>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</si>
  <si>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</si>
  <si>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</si>
  <si>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</si>
  <si>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</si>
  <si>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</si>
  <si>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</si>
  <si>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</si>
  <si>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</si>
  <si>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</si>
  <si>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</si>
  <si>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</si>
  <si>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</si>
  <si>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</si>
  <si>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</si>
  <si>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</si>
  <si>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</si>
  <si>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</si>
  <si>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</si>
  <si>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</si>
  <si>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</si>
  <si>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</si>
  <si>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</si>
  <si>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</si>
  <si>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</si>
  <si>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</si>
  <si>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</si>
  <si>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</si>
  <si>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</si>
  <si>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</si>
  <si>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</si>
  <si>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</si>
  <si>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</si>
  <si>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</si>
  <si>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</si>
  <si>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</si>
  <si>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</si>
  <si>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</si>
  <si>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</si>
  <si>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</si>
  <si>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</si>
  <si>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</si>
  <si>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</si>
  <si>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</si>
  <si>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</si>
  <si>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</si>
  <si>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</si>
  <si>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</si>
  <si>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</si>
  <si>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</si>
  <si>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</si>
  <si>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</si>
  <si>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</si>
  <si>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</si>
  <si>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</si>
  <si>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</si>
  <si>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</si>
  <si>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</si>
  <si>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</si>
  <si>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</si>
  <si>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</si>
  <si>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</si>
  <si>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</si>
  <si>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</si>
  <si>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</si>
  <si>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</si>
  <si>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</si>
  <si>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</si>
  <si>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</si>
  <si>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</si>
  <si>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</si>
  <si>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</si>
  <si>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</si>
  <si>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</si>
  <si>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</si>
  <si>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</si>
  <si>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</si>
  <si>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</si>
  <si>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</si>
  <si>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</si>
  <si>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</si>
  <si>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</si>
  <si>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</si>
  <si>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</si>
  <si>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</si>
  <si>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</si>
  <si>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</si>
  <si>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</si>
  <si>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</si>
  <si>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</si>
  <si>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</si>
  <si>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</si>
  <si>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</si>
  <si>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</si>
  <si>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</si>
  <si>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</si>
  <si>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</si>
  <si>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</si>
  <si>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</si>
  <si>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</si>
  <si>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</si>
  <si>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</si>
  <si>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</si>
  <si>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</si>
  <si>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</si>
  <si>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</si>
  <si>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</si>
  <si>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</si>
  <si>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</si>
  <si>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</si>
  <si>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</si>
  <si>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</si>
  <si>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</si>
  <si>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</si>
  <si>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</si>
  <si>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</si>
  <si>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</si>
  <si>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</si>
  <si>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</si>
  <si>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</si>
  <si>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</si>
  <si>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</si>
  <si>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</si>
  <si>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</si>
  <si>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</si>
  <si>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</si>
  <si>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</si>
  <si>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</si>
  <si>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</si>
  <si>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</si>
  <si>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</si>
  <si>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</si>
  <si>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</si>
  <si>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</si>
  <si>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</si>
  <si>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</si>
  <si>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</si>
  <si>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</si>
  <si>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</si>
  <si>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</si>
  <si>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</si>
  <si>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</si>
  <si>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</si>
  <si>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</si>
  <si>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</si>
  <si>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</si>
  <si>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</si>
  <si>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</si>
  <si>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</si>
  <si>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</si>
  <si>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</si>
  <si>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</si>
  <si>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</si>
  <si>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</si>
  <si>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</si>
  <si>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</si>
  <si>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</si>
  <si>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</si>
  <si>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</si>
  <si>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</si>
  <si>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</si>
  <si>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</si>
  <si>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</si>
  <si>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</si>
  <si>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</si>
  <si>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</si>
  <si>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</si>
  <si>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</si>
  <si>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</si>
  <si>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</si>
  <si>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</si>
  <si>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</si>
  <si>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</si>
  <si>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</si>
  <si>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</si>
  <si>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</si>
  <si>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</si>
  <si>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</si>
  <si>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</si>
  <si>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</si>
  <si>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</si>
  <si>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</si>
  <si>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</si>
  <si>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</si>
  <si>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</si>
  <si>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</si>
  <si>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</si>
  <si>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</si>
  <si>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</si>
  <si>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</si>
  <si>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</si>
  <si>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</si>
  <si>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</si>
  <si>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</si>
  <si>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</si>
  <si>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</si>
  <si>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</si>
  <si>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</si>
  <si>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</si>
  <si>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</si>
  <si>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</si>
  <si>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</si>
  <si>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</si>
  <si>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</si>
  <si>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</si>
  <si>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</si>
  <si>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</si>
  <si>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</si>
  <si>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</si>
  <si>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</si>
  <si>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</si>
  <si>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</si>
  <si>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</si>
  <si>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</si>
  <si>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</si>
  <si>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</si>
  <si>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</si>
  <si>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</si>
  <si>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</si>
  <si>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</si>
  <si>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</si>
  <si>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</si>
  <si>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</si>
  <si>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</si>
  <si>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</si>
  <si>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</si>
  <si>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</si>
  <si>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</si>
  <si>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</si>
  <si>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</si>
  <si>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</si>
  <si>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</si>
  <si>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</si>
  <si>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</si>
  <si>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</si>
  <si>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</si>
  <si>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</si>
  <si>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</si>
  <si>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</si>
  <si>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</si>
  <si>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</si>
  <si>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</si>
  <si>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</si>
  <si>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</si>
  <si>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</si>
  <si>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</si>
  <si>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</si>
  <si>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</si>
  <si>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</si>
  <si>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</si>
  <si>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</si>
  <si>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</si>
  <si>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</si>
  <si>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</si>
  <si>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</si>
  <si>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</si>
  <si>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</si>
  <si>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</si>
  <si>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</si>
  <si>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</si>
  <si>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</si>
  <si>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</si>
  <si>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</si>
  <si>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</si>
  <si>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</si>
  <si>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</si>
  <si>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</si>
  <si>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</si>
  <si>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</si>
  <si>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</si>
  <si>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</si>
  <si>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</si>
  <si>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</si>
  <si>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</si>
  <si>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</si>
  <si>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</si>
  <si>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</si>
  <si>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</si>
  <si>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</si>
  <si>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</si>
  <si>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</si>
  <si>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</si>
  <si>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</si>
  <si>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</si>
  <si>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</si>
  <si>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</si>
  <si>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</si>
  <si>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</si>
  <si>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</si>
  <si>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</si>
  <si>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</si>
  <si>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</si>
  <si>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</si>
  <si>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</si>
  <si>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</si>
  <si>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</si>
  <si>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</si>
  <si>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</si>
  <si>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</si>
  <si>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</si>
  <si>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</si>
  <si>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</si>
  <si>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</si>
  <si>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</si>
  <si>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</si>
  <si>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</si>
  <si>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</si>
  <si>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</si>
  <si>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</si>
  <si>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</si>
  <si>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</si>
  <si>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</si>
  <si>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</si>
  <si>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</si>
  <si>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</si>
  <si>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</si>
  <si>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</si>
  <si>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</si>
  <si>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</si>
  <si>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</si>
  <si>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</si>
  <si>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</si>
  <si>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</si>
  <si>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</si>
  <si>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</si>
  <si>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</si>
  <si>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</si>
  <si>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</si>
  <si>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</si>
  <si>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</si>
  <si>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</si>
  <si>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</si>
  <si>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</si>
  <si>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</si>
  <si>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</si>
  <si>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</si>
  <si>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</si>
  <si>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</si>
  <si>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</si>
  <si>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</si>
  <si>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</si>
  <si>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</si>
  <si>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</si>
  <si>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</si>
  <si>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</si>
  <si>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</si>
  <si>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</si>
  <si>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</si>
  <si>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</si>
  <si>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</si>
  <si>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</si>
  <si>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</si>
  <si>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</si>
  <si>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</si>
  <si>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</si>
  <si>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</si>
  <si>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</si>
  <si>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</si>
  <si>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</si>
  <si>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</si>
  <si>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</si>
  <si>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</si>
  <si>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</si>
  <si>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</si>
  <si>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</si>
  <si>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</si>
  <si>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</si>
  <si>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</si>
  <si>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</si>
  <si>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</si>
  <si>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</si>
  <si>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</si>
  <si>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</si>
  <si>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</si>
  <si>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</si>
  <si>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</si>
  <si>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</si>
  <si>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</si>
  <si>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</si>
  <si>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</si>
  <si>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</si>
  <si>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</si>
  <si>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</si>
  <si>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</si>
  <si>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</si>
  <si>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</si>
  <si>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</si>
  <si>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</si>
  <si>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</si>
  <si>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</si>
  <si>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</si>
  <si>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</si>
  <si>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</si>
  <si>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</si>
  <si>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</si>
  <si>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</si>
  <si>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</si>
  <si>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</si>
  <si>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</si>
  <si>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</si>
  <si>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</si>
  <si>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</si>
  <si>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</si>
  <si>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</si>
  <si>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</si>
  <si>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</si>
  <si>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</si>
  <si>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</si>
  <si>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</si>
  <si>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</si>
  <si>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</si>
  <si>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</si>
  <si>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</si>
  <si>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</si>
  <si>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</si>
  <si>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</si>
  <si>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</si>
  <si>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</si>
  <si>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</si>
  <si>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</si>
  <si>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</si>
  <si>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</si>
  <si>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</si>
  <si>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</si>
  <si>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</si>
  <si>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</si>
  <si>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</si>
  <si>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</si>
  <si>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</si>
  <si>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</si>
  <si>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</si>
  <si>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</si>
  <si>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</si>
  <si>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</si>
  <si>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</si>
  <si>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</si>
  <si>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</si>
  <si>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</si>
  <si>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</si>
  <si>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</si>
  <si>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</si>
  <si>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</si>
  <si>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</si>
  <si>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</si>
  <si>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</si>
  <si>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</si>
  <si>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</si>
  <si>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</si>
  <si>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</si>
  <si>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</si>
  <si>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</si>
  <si>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</si>
  <si>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</si>
  <si>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</si>
  <si>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</si>
  <si>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</si>
  <si>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</si>
  <si>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</si>
  <si>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</si>
  <si>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</si>
  <si>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</si>
  <si>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</si>
  <si>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</si>
  <si>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</si>
  <si>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</si>
  <si>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</si>
  <si>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</si>
  <si>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</si>
  <si>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</si>
  <si>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</si>
  <si>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</si>
  <si>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</si>
  <si>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</si>
  <si>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</si>
  <si>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</si>
  <si>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</si>
  <si>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</si>
  <si>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</si>
  <si>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</si>
  <si>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</si>
  <si>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</si>
  <si>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</si>
  <si>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</si>
  <si>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</si>
  <si>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</si>
  <si>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</si>
  <si>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</si>
  <si>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</si>
  <si>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</si>
  <si>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</si>
  <si>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</si>
  <si>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</si>
  <si>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</si>
  <si>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</si>
  <si>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</si>
  <si>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</si>
  <si>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</si>
  <si>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</si>
  <si>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</si>
  <si>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</si>
  <si>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</si>
  <si>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</si>
  <si>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</si>
  <si>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</si>
  <si>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</si>
  <si>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</si>
  <si>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</si>
  <si>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</si>
  <si>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</si>
  <si>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</si>
  <si>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</si>
  <si>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</si>
  <si>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</si>
  <si>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</si>
  <si>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</si>
  <si>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</si>
  <si>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</si>
  <si>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</si>
  <si>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</si>
  <si>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</si>
  <si>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</si>
  <si>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</si>
  <si>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</si>
  <si>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</si>
  <si>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</si>
  <si>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</si>
  <si>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</si>
  <si>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</si>
  <si>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</si>
  <si>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</si>
  <si>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</si>
  <si>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</si>
  <si>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</si>
  <si>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</si>
  <si>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</si>
  <si>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</si>
  <si>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</si>
  <si>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</si>
  <si>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</si>
  <si>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</si>
  <si>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</si>
  <si>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</si>
  <si>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</si>
  <si>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</si>
  <si>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</si>
  <si>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</si>
  <si>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</si>
  <si>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</si>
  <si>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</si>
  <si>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</si>
  <si>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</si>
  <si>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</si>
  <si>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</si>
  <si>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</si>
  <si>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</si>
  <si>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</si>
  <si>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</si>
  <si>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</si>
  <si>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</si>
  <si>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</si>
  <si>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</si>
  <si>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</si>
  <si>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</si>
  <si>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</si>
  <si>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</si>
  <si>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</si>
  <si>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</si>
  <si>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</si>
  <si>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</si>
  <si>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</si>
  <si>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</si>
  <si>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</si>
  <si>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</si>
  <si>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</si>
  <si>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</si>
  <si>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</si>
  <si>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</si>
  <si>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</si>
  <si>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</si>
  <si>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</si>
  <si>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</si>
  <si>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</si>
  <si>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</si>
  <si>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</si>
  <si>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</si>
  <si>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</si>
  <si>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</si>
  <si>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</si>
  <si>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</si>
  <si>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</si>
  <si>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</si>
  <si>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</si>
  <si>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</si>
  <si>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</si>
  <si>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</si>
  <si>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</si>
  <si>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</si>
  <si>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</si>
  <si>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</si>
  <si>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</si>
  <si>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</si>
  <si>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</si>
  <si>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</si>
  <si>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</si>
  <si>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</si>
  <si>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</si>
  <si>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</si>
  <si>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</si>
  <si>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</si>
  <si>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</si>
  <si>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</si>
  <si>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</si>
  <si>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</si>
  <si>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</si>
  <si>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</si>
  <si>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</si>
  <si>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</si>
  <si>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</si>
  <si>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</si>
  <si>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</si>
  <si>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</si>
  <si>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</si>
  <si>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</si>
  <si>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</si>
  <si>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</si>
  <si>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</si>
  <si>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</si>
  <si>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</si>
  <si>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</si>
  <si>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</si>
  <si>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</si>
  <si>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</si>
  <si>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</si>
  <si>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</si>
  <si>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</si>
  <si>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</si>
  <si>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</si>
  <si>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</si>
  <si>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</si>
  <si>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</si>
  <si>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</si>
  <si>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</si>
  <si>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</si>
  <si>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</si>
  <si>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</si>
  <si>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</si>
  <si>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</si>
  <si>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</si>
  <si>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</si>
  <si>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</si>
  <si>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</si>
  <si>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</si>
  <si>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</si>
  <si>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</si>
  <si>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</si>
  <si>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</si>
  <si>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</si>
  <si>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</si>
  <si>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</si>
  <si>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</si>
  <si>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</si>
  <si>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</si>
  <si>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</si>
  <si>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</si>
  <si>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</si>
  <si>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</si>
  <si>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</si>
  <si>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</si>
  <si>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</si>
  <si>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</si>
  <si>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</si>
  <si>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</si>
  <si>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</si>
  <si>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</si>
  <si>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</si>
  <si>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</si>
  <si>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</si>
  <si>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</si>
  <si>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</si>
  <si>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</si>
  <si>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</si>
  <si>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</si>
  <si>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</si>
  <si>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</si>
  <si>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</si>
  <si>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</si>
  <si>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</si>
  <si>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</si>
  <si>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</si>
  <si>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</si>
  <si>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</si>
  <si>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</si>
  <si>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</si>
  <si>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</si>
  <si>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</si>
  <si>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</si>
  <si>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</si>
  <si>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</si>
  <si>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</si>
  <si>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</si>
  <si>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</si>
  <si>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</si>
  <si>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</si>
  <si>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</si>
  <si>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</si>
  <si>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</si>
  <si>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</si>
  <si>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</si>
  <si>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</si>
  <si>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</si>
  <si>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</si>
  <si>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</si>
  <si>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</si>
  <si>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</si>
  <si>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</si>
  <si>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</si>
  <si>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</si>
  <si>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</si>
  <si>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</si>
  <si>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</si>
  <si>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</si>
  <si>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</si>
  <si>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</si>
  <si>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</si>
  <si>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</si>
  <si>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</si>
  <si>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</si>
  <si>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</si>
  <si>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</si>
  <si>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</si>
  <si>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</si>
  <si>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</si>
  <si>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</si>
  <si>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</si>
  <si>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</si>
  <si>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</si>
  <si>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</si>
  <si>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</si>
  <si>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</si>
  <si>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</si>
  <si>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</si>
  <si>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</si>
  <si>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</si>
  <si>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</si>
  <si>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</si>
  <si>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</si>
  <si>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</si>
  <si>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</si>
  <si>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</si>
  <si>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</si>
  <si>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</si>
  <si>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</si>
  <si>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</si>
  <si>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</si>
  <si>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</si>
  <si>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</si>
  <si>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</si>
  <si>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</si>
  <si>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</si>
  <si>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</si>
  <si>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</si>
  <si>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</si>
  <si>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</si>
  <si>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</si>
  <si>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</si>
  <si>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</si>
  <si>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</si>
  <si>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</si>
  <si>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</si>
  <si>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</si>
  <si>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</si>
  <si>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</si>
  <si>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</si>
  <si>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</si>
  <si>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</si>
  <si>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</si>
  <si>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</si>
  <si>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</si>
  <si>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</si>
  <si>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</si>
  <si>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</si>
  <si>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</si>
  <si>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</si>
  <si>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</si>
  <si>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</si>
  <si>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</si>
  <si>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</si>
  <si>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</si>
  <si>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</si>
  <si>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</si>
  <si>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</si>
  <si>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</si>
  <si>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</si>
  <si>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</si>
  <si>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</si>
  <si>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</si>
  <si>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</si>
  <si>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</si>
  <si>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</si>
  <si>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</si>
  <si>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</si>
  <si>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</si>
  <si>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</si>
  <si>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</si>
  <si>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</si>
  <si>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</si>
  <si>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</si>
  <si>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</si>
  <si>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</si>
  <si>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</si>
  <si>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</si>
  <si>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</si>
  <si>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</si>
  <si>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</si>
  <si>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</si>
  <si>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</si>
  <si>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</si>
  <si>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</si>
  <si>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</si>
  <si>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</si>
  <si>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</si>
  <si>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</si>
  <si>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</si>
  <si>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</si>
  <si>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</si>
  <si>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</si>
  <si>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</si>
  <si>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</si>
  <si>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</si>
  <si>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</si>
  <si>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</si>
  <si>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</si>
  <si>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</si>
  <si>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</si>
  <si>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</si>
  <si>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</si>
  <si>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</si>
  <si>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</si>
  <si>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</si>
  <si>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</si>
  <si>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</si>
  <si>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</si>
  <si>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</si>
  <si>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</si>
  <si>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</si>
  <si>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</si>
  <si>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</si>
  <si>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at site </t>
  </si>
  <si>
    <t>PCM-20251125-00001548</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</si>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</sst>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323.7694334490734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5.1394675901974551E-3</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45986.717859375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45986.717859375</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45986.717859375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45986.717859375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45986.717859375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45986.717859375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45986.717859375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45986.717859375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45986.717859375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45986.717859375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45986.717859375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45986.717859375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45986.717859375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45986.717859375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45986.717859375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45986.717859375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45986.717859375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45986.717859375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45986.717859375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45986.717859375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45986.717859375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45986.717859375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45986.717859375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45986.717859375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45986.717859375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45986.717859375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45986.717859375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45986.717859375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45986.717859375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45986.717859375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45986.717859375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45986.717859375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45986.717859375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45986.717859375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45986.717859375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45986.717859375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45986.717859375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45986.717859375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45986.717859375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45986.717859375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45986.717859375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45986.717859375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45986.717859375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45986.717859375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45986.717859375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45986.717859375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45986.717859375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45986.717859375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45986.717859375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45986.717859375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45986.717859375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45986.717859375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45986.717859375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45986.717859375</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45986.717859375</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BE4971FA-9BDE-42D2-B6CC-F6F00CC2B9AB}"/>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161.71802141203807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2.3304403935180744</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45986.717859375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45986.717859375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45986.717859375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45986.717859375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45986.717859375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45986.717859375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45986.717859375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45986.717859375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45986.717859375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45986.717859375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45986.717859375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45986.717859375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45986.717859375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45986.717859375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45986.717859375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45986.717859375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45986.717859375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45986.717859375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45986.717859375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45986.717859375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45986.717859375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45986.717859375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45986.717859375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45986.717859375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45986.717859375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45986.717859375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45986.717859375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45986.717859375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45986.717859375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45986.717859375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45986.717859375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45986.717859375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45986.717859375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45986.717859375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45986.717859375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45986.717859375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45986.717859375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45986.717859375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45986.717859375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45986.717859375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45986.717859375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45986.717859375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45986.717859375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45986.717859375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45986.717859375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45986.717859375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45986.717859375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45986.717859375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45986.717859375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45986.717859375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45986.717859375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45986.717859375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45986.717859375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45986.717859375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45986.717859375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45986.717859375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45986.717859375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45986.717859375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45986.717859375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45986.717859375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45986.717859375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45986.717859375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45986.717859375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45986.717859375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45986.717859375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45986.717859375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45986.717859375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45986.717859375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45986.717859375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45986.717859375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45986.717859375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45986.717859375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45986.717859375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45986.717859375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45986.717859375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45986.717859375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45986.717859375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45986.717859375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45986.717859375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45986.717859375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45986.717859375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45986.717859375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45986.717859375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45986.717859375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45986.717859375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45986.717859375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45986.717859375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45986.717859375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45986.717859375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45986.717859375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45986.717859375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45986.717859375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45986.717859375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45986.717859375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45986.717859375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45986.717859375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45986.717859375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45986.717859375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45986.717859375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45986.717859375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45986.717859375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45986.717859375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45986.717859375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45986.717859375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45986.717859375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45986.717859375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45986.717859375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45986.717859375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45986.717859375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45986.717859375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45986.717859375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45986.717859375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45986.717859375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45986.717859375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45986.717859375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45986.717859375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45986.717859375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45986.717859375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45986.717859375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45986.717859375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45986.717859375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45986.717859375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45986.717859375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45986.717859375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45986.717859375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45986.717859375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45986.717859375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45986.717859375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45986.717859375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45986.717859375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45986.717859375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45986.717859375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45986.717859375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45986.717859375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45986.717859375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45986.717859375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45986.717859375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45986.717859375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45986.717859375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45986.717859375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45986.717859375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45986.717859375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45986.717859375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45986.717859375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45986.717859375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45986.717859375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45986.717859375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45986.717859375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45986.717859375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45986.717859375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45986.717859375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45986.717859375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45986.717859375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45986.717859375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45986.717859375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45986.717859375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45986.717859375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45986.717859375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45986.717859375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45986.717859375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45986.717859375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45986.717859375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45986.717859375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45986.717859375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45986.717859375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45986.717859375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45986.717859375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45986.717859375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45986.717859375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45986.717859375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45986.717859375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45986.717859375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45986.717859375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45986.717859375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45986.717859375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45986.717859375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45986.717859375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45986.717859375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45986.717859375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45986.717859375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45986.717859375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45986.717859375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45986.717859375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45986.717859375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45986.717859375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45986.717859375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45986.717859375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45986.717859375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45986.717859375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45986.717859375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45986.717859375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45986.717859375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45986.717859375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45986.717859375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45986.717859375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45986.717859375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45986.717859375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45986.717859375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45986.717859375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45986.717859375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45986.717859375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45986.717859375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45986.717859375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45986.717859375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45986.717859375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45986.717859375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45986.717859375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45986.717859375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45986.717859375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45986.717859375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45986.717859375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45986.717859375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45986.717859375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45986.717859375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45986.717859375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45986.717859375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45986.717859375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45986.717859375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45986.717859375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45986.717859375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45986.717859375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45986.717859375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45986.717859375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45986.717859375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45986.717859375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45986.717859375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45986.717859375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45986.717859375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45986.717859375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45986.717859375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45986.717859375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45986.717859375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45986.717859375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45986.717859375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45986.717859375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45986.717859375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45986.717859375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45986.717859375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45986.717859375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45986.717859375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45986.717859375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45986.717859375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45986.717859375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45986.717859375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45986.717859375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45986.717859375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45986.717859375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45986.717859375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45986.717859375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45986.717859375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45986.717859375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45986.717859375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45986.717859375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45986.717859375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45986.717859375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45986.717859375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45986.717859375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45986.717859375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45986.717859375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45986.717859375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45986.717859375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45986.717859375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45986.717859375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45986.717859375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45986.717859375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45986.717859375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45986.717859375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45986.717859375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45986.717859375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45986.717859375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45986.717859375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45986.717859375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45986.717859375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45986.717859375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45986.717859375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45986.717859375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45986.717859375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45986.717859375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45986.717859375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45986.717859375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45986.717859375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45986.717859375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45986.717859375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45986.717859375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45986.717859375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45986.717859375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45986.717859375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45986.717859375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45986.717859375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45986.717859375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45986.717859375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45986.717859375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45986.717859375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45986.717859375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45986.717859375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45986.717859375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45986.717859375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45986.717859375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45986.717859375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45986.717859375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45986.717859375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45986.717859375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45986.717859375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45986.717859375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45986.717859375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45986.717859375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45986.717859375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45986.717859375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45986.717859375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45986.717859375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45986.717859375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45986.717859375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45986.717859375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45986.717859375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45986.717859375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45986.717859375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45986.717859375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45986.717859375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45986.717859375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45986.717859375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45986.717859375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45986.717859375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45986.717859375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45986.717859375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45986.717859375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45986.717859375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45986.717859375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45986.717859375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45986.717859375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45986.717859375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45986.717859375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45986.717859375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45986.717859375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45986.717859375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45986.717859375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45986.717859375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45986.717859375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45986.717859375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45986.717859375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45986.717859375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45986.717859375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45986.717859375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45986.717859375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45986.717859375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45986.717859375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45986.717859375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45986.717859375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45986.717859375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45986.717859375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45986.717859375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45986.717859375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45986.717859375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45986.717859375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45986.717859375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45986.717859375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45986.717859375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45986.717859375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45986.717859375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45986.717859375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45986.717859375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45986.717859375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45986.717859375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45986.717859375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45986.717859375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45986.717859375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45986.717859375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45986.717859375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45986.717859375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45986.717859375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45986.717859375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45986.717859375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45986.717859375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45986.717859375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45986.717859375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45986.717859375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45986.717859375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45986.717859375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45986.717859375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45986.717859375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45986.717859375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45986.717859375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45986.717859375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45986.717859375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45986.717859375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45986.717859375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45986.717859375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45986.717859375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45986.717859375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45986.717859375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45986.717859375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45986.717859375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45986.717859375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45986.717859375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45986.717859375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45986.717859375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45986.717859375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45986.717859375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45986.717859375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45986.717859375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45986.717859375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45986.717859375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45986.717859375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45986.717859375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45986.717859375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45986.717859375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45986.717859375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45986.717859375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45986.717859375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45986.717859375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45986.717859375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45986.717859375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45986.717859375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45986.717859375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45986.717859375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45986.717859375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45986.717859375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45986.717859375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45986.717859375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45986.717859375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45986.717859375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45986.717859375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45986.717859375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45986.717859375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45986.717859375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45986.717859375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45986.717859375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45986.717859375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45986.717859375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45986.717859375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45986.717859375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45986.717859375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45986.717859375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45986.717859375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45986.717859375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45986.717859375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45986.717859375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45986.717859375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45986.717859375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45986.717859375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45986.717859375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45986.717859375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45986.717859375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45986.717859375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45986.717859375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45986.717859375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45986.717859375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45986.717859375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45986.717859375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45986.717859375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45986.717859375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45986.717859375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45986.717859375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45986.717859375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45986.717859375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45986.717859375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45986.717859375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45986.717859375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45986.717859375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45986.717859375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45986.717859375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45986.717859375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45986.717859375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45986.717859375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45986.717859375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45986.717859375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45986.717859375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45986.717859375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45986.717859375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45986.717859375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45986.717859375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45986.717859375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45986.717859375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45986.717859375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45986.717859375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45986.717859375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45986.717859375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45986.717859375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45986.717859375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45986.717859375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45986.717859375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45986.717859375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45986.717859375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45986.717859375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45986.717859375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45986.717859375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45986.717859375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45986.717859375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45986.717859375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45986.717859375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45986.717859375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45986.717859375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45986.717859375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45986.717859375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45986.717859375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45986.717859375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45986.717859375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45986.717859375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45986.717859375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45986.717859375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45986.717859375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45986.717859375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45986.717859375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45986.717859375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45986.717859375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45986.717859375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45986.717859375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45986.717859375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45986.717859375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45986.717859375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45986.717859375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45986.717859375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45986.717859375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45986.717859375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45986.717859375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45986.717859375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45986.717859375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45986.717859375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45986.717859375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45986.717859375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45986.717859375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45986.717859375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45986.717859375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45986.717859375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45986.717859375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45986.717859375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45986.717859375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45986.717859375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45986.717859375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45986.717859375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45986.717859375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45986.717859375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45986.717859375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45986.717859375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45986.717859375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45986.717859375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45986.717859375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45986.717859375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45986.717859375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45986.717859375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45986.717859375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45986.717859375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45986.717859375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45986.717859375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45986.717859375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45986.717859375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45986.717859375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45986.717859375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45986.717859375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45986.717859375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45986.717859375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45986.717859375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45986.717859375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45986.717859375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45986.717859375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45986.717859375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45986.717859375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45986.717859375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45986.717859375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45986.717859375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45986.717859375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45986.717859375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45986.717859375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45986.717859375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45986.717859375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45986.717859375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45986.717859375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45986.717859375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45986.717859375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45986.717859375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45986.717859375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45986.717859375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45986.717859375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45986.717859375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45986.717859375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45986.717859375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45986.717859375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45986.717859375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45986.717859375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45986.717859375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45986.717859375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45986.717859375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45986.717859375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45986.717859375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45986.717859375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45986.717859375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45986.717859375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45986.717859375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45986.717859375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45986.717859375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45986.717859375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45986.717859375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45986.717859375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45986.717859375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45986.717859375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45986.717859375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45986.717859375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45986.717859375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45986.717859375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45986.717859375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45986.717859375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45986.717859375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45986.717859375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45986.717859375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45986.717859375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45986.717859375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45986.717859375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45986.717859375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45986.717859375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45986.717859375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45986.717859375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45986.717859375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45986.717859375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45986.717859375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45986.717859375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45986.717859375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45986.717859375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45986.717859375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45986.717859375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45986.717859375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45986.717859375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45986.717859375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45986.717859375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45986.717859375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45986.717859375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45986.717859375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45986.717859375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45986.717859375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45986.717859375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45986.717859375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45986.717859375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45986.717859375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45986.717859375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45986.717859375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45986.717859375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45986.717859375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45986.717859375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45986.717859375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45986.717859375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45986.717859375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45986.717859375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45986.717859375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45986.717859375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45986.717859375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45986.717859375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45986.717859375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45986.717859375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45986.717859375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45986.717859375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45986.717859375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45986.717859375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45986.717859375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45986.717859375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45986.717859375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45986.717859375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45986.717859375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45986.717859375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45986.717859375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45986.717859375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45986.717859375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45986.717859375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45986.717859375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45986.717859375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45986.717859375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45986.717859375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45986.717859375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45986.717859375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45986.717859375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45986.717859375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45986.717859375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45986.717859375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45986.717859375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45986.717859375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45986.717859375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45986.717859375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45986.717859375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45986.717859375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45986.717859375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45986.717859375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45986.717859375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45986.717859375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45986.717859375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45986.717859375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45986.717859375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45986.717859375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45986.717859375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45986.717859375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45986.717859375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45986.717859375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45986.717859375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45986.717859375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45986.717859375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45986.717859375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45986.717859375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45986.717859375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45986.717859375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45986.717859375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45986.717859375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45986.717859375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45986.717859375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45986.717859375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45986.717859375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45986.717859375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45986.717859375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45986.717859375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45986.717859375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45986.717859375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45986.717859375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45986.717859375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45986.717859375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45986.717859375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45986.717859375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45986.717859375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45986.717859375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45986.717859375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45986.717859375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45986.717859375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45986.717859375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45986.717859375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45986.717859375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45986.717859375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45986.717859375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45986.717859375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45986.717859375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45986.717859375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45986.717859375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45986.717859375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45986.717859375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45986.717859375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45986.717859375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45986.717859375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45986.717859375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45986.717859375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45986.717859375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45986.717859375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45986.717859375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45986.717859375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45986.717859375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45986.717859375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45986.717859375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45986.717859375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45986.717859375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45986.717859375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45986.717859375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45986.717859375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45986.717859375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45986.717859375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45986.717859375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45986.717859375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45986.717859375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45986.717859375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45986.717859375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45986.717859375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45986.717859375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45986.717859375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45986.717859375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45986.717859375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45986.717859375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45986.717859375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45986.717859375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45986.717859375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45986.717859375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45986.717859375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45986.717859375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45986.717859375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45986.717859375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45986.717859375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45986.717859375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45986.717859375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45986.717859375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45986.717859375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45986.717859375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45986.717859375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45986.717859375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45986.717859375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45986.717859375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45986.717859375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45986.717859375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45986.717859375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45986.717859375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45986.717859375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45986.717859375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45986.717859375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45986.717859375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45986.717859375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45986.717859375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45986.717859375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45986.717859375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45986.717859375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45986.717859375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45986.717859375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45986.717859375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45986.717859375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45986.717859375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45986.717859375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45986.717859375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45986.717859375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45986.717859375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45986.717859375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45986.717859375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45986.717859375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45986.717859375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45986.717859375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45986.717859375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45986.717859375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45986.717859375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45986.717859375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45986.717859375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45986.717859375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45986.717859375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45986.717859375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45986.717859375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45986.717859375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45986.717859375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45986.717859375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45986.717859375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45986.717859375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45986.717859375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45986.717859375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45986.717859375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45986.717859375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45986.717859375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45986.717859375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45986.717859375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45986.717859375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45986.717859375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45986.717859375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45986.717859375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45986.717859375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45986.717859375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45986.717859375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45986.717859375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45986.717859375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45986.717859375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45986.717859375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45986.717859375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45986.717859375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45986.717859375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45986.717859375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45986.717859375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45986.717859375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45986.717859375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45986.717859375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45986.717859375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45986.717859375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45986.717859375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45986.717859375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45986.717859375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45986.717859375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45986.717859375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45986.717859375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45986.717859375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45986.717859375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45986.717859375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45986.717859375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45986.717859375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45986.717859375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45986.717859375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45986.717859375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45986.717859375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45986.717859375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45986.717859375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45986.717859375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45986.717859375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45986.717859375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45986.717859375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45986.717859375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45986.717859375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45986.717859375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45986.717859375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45986.717859375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45986.717859375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45986.717859375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45986.717859375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45986.717859375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45986.717859375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45986.717859375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45986.717859375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45986.717859375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45986.717859375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45986.717859375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45986.717859375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45986.717859375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45986.717859375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45986.717859375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45986.717859375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45986.717859375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45986.717859375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45986.717859375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45986.717859375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45986.717859375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45986.717859375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45986.717859375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45986.717859375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45986.717859375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45986.717859375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45986.717859375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45986.717859375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45986.717859375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45986.717859375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45986.717859375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45986.717859375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45986.717859375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45986.717859375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45986.717859375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45986.717859375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45986.717859375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45986.717859375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45986.717859375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45986.717859375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45986.717859375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45986.717859375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45986.717859375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45986.717859375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45986.717859375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45986.717859375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45986.717859375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45986.717859375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45986.717859375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45986.717859375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45986.717859375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45986.717859375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45986.717859375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45986.717859375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45986.717859375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45986.717859375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45986.717859375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45986.717859375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45986.717859375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45986.717859375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45986.717859375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45986.717859375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45986.717859375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45986.717859375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45986.717859375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45986.717859375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45986.717859375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45986.717859375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45986.717859375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45986.717859375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45986.717859375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45986.717859375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45986.717859375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45986.717859375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45986.717859375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45986.717859375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45986.717859375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45986.717859375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45986.717859375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45986.717859375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45986.717859375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45986.717859375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45986.717859375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45986.717859375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45986.717859375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45986.717859375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45986.717859375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45986.717859375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45986.717859375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45986.717859375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45986.717859375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45986.717859375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45986.717859375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45986.717859375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45986.717859375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45986.717859375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45986.717859375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45986.717859375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45986.717859375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45986.717859375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45986.717859375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45986.717859375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45986.717859375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45986.717859375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45986.717859375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45986.717859375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45986.717859375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45986.717859375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45986.717859375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45986.717859375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45986.717859375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45986.717859375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45986.717859375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45986.717859375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45986.717859375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45986.717859375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45986.717859375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45986.717859375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45986.717859375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45986.717859375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45986.717859375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45986.717859375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45986.717859375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45986.717859375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45986.717859375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45986.717859375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45986.717859375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45986.717859375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45986.717859375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45986.717859375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45986.717859375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45986.717859375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45986.717859375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45986.717859375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45986.717859375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45986.717859375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45986.717859375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45986.717859375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45986.717859375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45986.717859375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45986.717859375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45986.717859375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45986.717859375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45986.717859375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45986.717859375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45986.717859375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45986.717859375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45986.717859375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45986.717859375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45986.717859375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45986.717859375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45986.717859375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45986.717859375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45986.717859375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45986.717859375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45986.717859375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45986.717859375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45986.717859375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45986.717859375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45986.717859375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45986.717859375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45986.717859375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45986.717859375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45986.717859375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45986.717859375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45986.717859375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45986.717859375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45986.717859375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45986.717859375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45986.717859375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45986.717859375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45986.717859375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45986.717859375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45986.717859375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45986.717859375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45986.717859375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45986.717859375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45986.717859375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45986.717859375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45986.717859375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45986.717859375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45986.717859375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45986.717859375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45986.717859375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45986.717859375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45986.717859375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45986.717859375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45986.717859375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45986.717859375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45986.717859375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45986.717859375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45986.717859375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45986.717859375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45986.717859375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45986.717859375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45986.717859375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45986.717859375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283.23714178240334</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1.7523726848594379E-2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45986.717859375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45986.717859375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45986.717859375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45986.717859375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45986.717859375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45986.717859375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45986.717859375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45986.717859375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45986.717859375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45986.717859375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45986.717859375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45986.717859375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45986.717859375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45986.717859375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45986.717859375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45986.717859375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45986.717859375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45986.717859375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45986.717859375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45986.717859375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45986.717859375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45986.717859375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45986.717859375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45986.717859375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45986.717859375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45986.717859375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45986.717859375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45986.717859375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45986.717859375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45986.717859375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45986.717859375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45986.717859375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45986.717859375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45986.717859375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45986.717859375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45986.717859375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45986.717859375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45986.717859375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45986.717859375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45986.717859375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45986.717859375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45986.717859375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45986.717859375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45986.717859375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45986.717859375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45986.717859375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45986.717859375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45986.717859375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45986.717859375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45986.717859375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45986.717859375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45986.717859375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45986.717859375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45986.717859375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45986.717859375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45986.717859375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45986.717859375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45986.717859375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45986.717859375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45986.717859375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45986.717859375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45986.717859375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45986.717859375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45986.717859375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45986.717859375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45986.717859375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45986.717859375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45986.717859375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45986.717859375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45986.717859375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45986.717859375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45986.717859375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45986.717859375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45986.717859375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45986.717859375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45986.717859375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45986.717859375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45986.717859375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45986.717859375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45986.717859375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45986.717859375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45986.717859375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45986.717859375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45986.717859375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45986.717859375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45986.717859375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45986.717859375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45986.717859375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45986.717859375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45986.717859375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45986.717859375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45986.717859375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45986.717859375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45986.717859375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45986.717859375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45986.717859375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45986.717859375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45986.717859375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45986.717859375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45986.717859375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45986.717859375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45986.717859375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45986.717859375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45986.717859375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45986.717859375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45986.717859375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45986.717859375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45986.717859375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45986.717859375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45986.717859375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45986.717859375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45986.717859375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45986.717859375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45986.717859375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45986.717859375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45986.717859375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45986.717859375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45986.717859375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45986.717859375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45986.717859375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45986.717859375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45986.717859375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45986.717859375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45986.717859375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45986.717859375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45986.717859375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45986.717859375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45986.717859375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45986.717859375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45986.717859375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45986.717859375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45986.717859375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45986.717859375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45986.717859375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45986.717859375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45986.717859375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45986.717859375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45986.717859375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45986.717859375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45986.717859375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45986.717859375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45986.717859375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45986.717859375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45986.717859375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45986.717859375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45986.717859375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45986.717859375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45986.717859375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45986.717859375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45986.717859375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45986.717859375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45986.717859375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45986.717859375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45986.717859375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45986.717859375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45986.717859375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45986.717859375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45986.717859375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45986.717859375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45986.717859375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45986.717859375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45986.717859375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45986.717859375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45986.717859375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45986.717859375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45986.717859375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45986.717859375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45986.717859375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45986.717859375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45986.717859375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45986.717859375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45986.717859375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45986.717859375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45986.717859375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45986.717859375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45986.717859375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45986.717859375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45986.717859375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45986.717859375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45986.717859375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45986.717859375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45986.717859375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45986.717859375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45986.717859375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45986.717859375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45986.717859375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45986.717859375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45986.717859375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45986.717859375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45986.717859375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45986.717859375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45986.717859375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45986.717859375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45986.717859375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45986.717859375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45986.717859375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45986.717859375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45986.717859375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45986.717859375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45986.717859375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45986.717859375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45986.717859375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45986.717859375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45986.717859375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45986.717859375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45986.717859375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45986.717859375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45986.717859375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45986.717859375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45986.717859375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45986.717859375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45986.717859375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45986.717859375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45986.717859375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45986.717859375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45986.717859375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45986.717859375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45986.717859375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45986.717859375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45986.717859375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45986.717859375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45986.717859375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45986.717859375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45986.717859375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45986.717859375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45986.717859375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45986.717859375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45986.717859375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45986.717859375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45986.717859375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45986.717859375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45986.717859375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45986.717859375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45986.717859375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45986.717859375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45986.717859375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45986.717859375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45986.717859375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45986.717859375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45986.717859375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45986.717859375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45986.717859375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45986.717859375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45986.717859375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45986.717859375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45986.717859375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45986.717859375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45986.717859375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45986.717859375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45986.717859375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45986.717859375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45986.717859375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45986.717859375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45986.717859375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45986.717859375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45986.717859375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45986.717859375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45986.717859375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45986.717859375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45986.717859375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45986.717859375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45986.717859375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45986.717859375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45986.717859375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45986.717859375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45986.717859375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45986.717859375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45986.717859375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45986.717859375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45986.717859375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45986.717859375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45986.717859375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45986.717859375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45986.717859375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45986.717859375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45986.717859375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45986.717859375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45986.717859375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45986.717859375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45986.717859375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45986.717859375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45986.717859375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45986.717859375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45986.717859375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45986.717859375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45986.717859375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45986.717859375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45986.717859375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45986.717859375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45986.717859375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45986.717859375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45986.717859375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45986.717859375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45986.717859375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45986.717859375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45986.717859375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45986.717859375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45986.717859375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45986.717859375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45986.717859375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45986.717859375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45986.717859375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45986.717859375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45986.717859375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45986.717859375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45986.717859375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45986.717859375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45986.717859375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45986.717859375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45986.717859375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45986.717859375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45986.717859375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45986.717859375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45986.717859375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45986.717859375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45986.717859375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45986.717859375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45986.717859375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45986.717859375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45986.717859375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45986.717859375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45986.717859375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45986.717859375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45986.717859375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45986.717859375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45986.717859375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45986.717859375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45986.717859375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45986.717859375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45986.717859375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45986.717859375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45986.717859375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45986.717859375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45986.717859375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45986.717859375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45986.717859375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45986.717859375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45986.717859375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45986.717859375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45986.717859375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45986.717859375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45986.717859375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45986.717859375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45986.717859375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45986.717859375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45986.717859375</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94.885799189811223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60.528982060182898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38.05674826388713</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5.3445607638859656</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0.32597280092886649</v>
      </c>
      <c r="H6" s="122">
        <v>45986.386099537034</v>
      </c>
      <c r="I6" s="109" t="str">
        <f>IFERROR(VLOOKUP(D6,DB!A:F,6,0),"")</f>
        <v>SCECO</v>
      </c>
      <c r="J6" s="109" t="str">
        <f>IFERROR(VLOOKUP(D6,DB!A:G,7,0),"")</f>
        <v>Haj Removal</v>
      </c>
      <c r="K6" s="109" t="s">
        <v>39123</v>
      </c>
      <c r="L6" s="109" t="str">
        <f>IFERROR(VLOOKUP(D6,DB!A:I,9,0),"")</f>
        <v>Latis</v>
      </c>
    </row>
    <row r="7" spans="1:13">
      <c r="A7" s="109" t="s">
        <v>39124</v>
      </c>
      <c r="B7" s="109" t="str">
        <f>IFERROR(VLOOKUP(D7,DB!A:K,11,0),"")</f>
        <v>R5</v>
      </c>
      <c r="C7" s="109">
        <v>1</v>
      </c>
      <c r="D7" s="109" t="s">
        <v>38341</v>
      </c>
      <c r="E7" s="109" t="s">
        <v>39021</v>
      </c>
      <c r="F7" s="122">
        <v>45986.683553240742</v>
      </c>
      <c r="G7" s="111">
        <f ca="1">IFERROR(NOW()-F7,"")</f>
        <v>3.4306134257349186E-2</v>
      </c>
      <c r="H7" s="122">
        <v>45986.677499999998</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c r="E8" s="109"/>
      <c r="F8" s="109"/>
      <c r="G8" s="111">
        <f ca="1">IFERROR(NOW()-F8,"")</f>
        <v>45986.717859375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45986.717859375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45986.717859375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45986.717859375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45986.717859375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45986.717859375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45986.717859375</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45986.717859375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45986.717859375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45986.717859375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45986.717859375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45986.717859375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45986.717859375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45986.717859375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45986.717859375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45986.717859375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45986.717859375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45986.717859375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45986.717859375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45986.717859375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45986.717859375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45986.717859375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45986.717859375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45986.717859375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45986.717859375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45986.717859375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45986.717859375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45986.717859375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45986.717859375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45986.717859375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45986.717859375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45986.717859375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45986.717859375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45986.717859375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45986.717859375</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B10" sqref="B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39126</v>
      </c>
      <c r="B2" s="137" t="s">
        <v>5398</v>
      </c>
      <c r="C2" s="138">
        <v>3</v>
      </c>
      <c r="D2" s="137" t="s">
        <v>36884</v>
      </c>
      <c r="E2" s="109" t="s">
        <v>39021</v>
      </c>
      <c r="F2" s="139">
        <v>45986.683449074073</v>
      </c>
      <c r="G2" s="75">
        <f ca="1">IFERROR(NOW()-F2,"-")</f>
        <v>3.4410300926538184E-2</v>
      </c>
      <c r="H2" s="139">
        <v>45986.666307870371</v>
      </c>
      <c r="I2" s="137" t="str">
        <f>IFERROR(VLOOKUP(D2,DB!A:F,6,0),"")</f>
        <v>SCECO</v>
      </c>
      <c r="J2" s="137" t="str">
        <f>IFERROR(VLOOKUP(D2,DB!A:G,7,0),"")</f>
        <v>Vandalized</v>
      </c>
      <c r="K2" s="140" t="s">
        <v>39127</v>
      </c>
      <c r="L2" s="141" t="str">
        <f>IFERROR(VLOOKUP(D2,DB!A:I,9,0),"")</f>
        <v>Latis</v>
      </c>
    </row>
    <row r="3" spans="1:16382" ht="31.5" customHeight="1">
      <c r="A3"/>
      <c r="B3"/>
      <c r="C3" s="138"/>
      <c r="D3" s="137"/>
      <c r="E3" s="109"/>
      <c r="F3" s="152"/>
      <c r="G3" s="75">
        <f ca="1">IFERROR(NOW()-F3,"-")</f>
        <v>45986.717859375</v>
      </c>
      <c r="H3" s="153"/>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45986.717859375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45986.717859375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45986.717859375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45986.717859375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45986.717859375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45986.717859375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45986.717859375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45986.717859375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45986.717859375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45986.717859375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45986.717859375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45986.717859375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45986.717859375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45986.717859375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45986.717859375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45986.717859375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45986.717859375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45986.717859375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45986.717859375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45986.717859375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45986.717859375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45986.717859375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45986.717859375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45986.717859375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45986.717859375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45986.717859375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45986.717859375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45986.717859375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45986.717859375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45986.717859375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45986.717859375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45986.717859375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45986.717859375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45986.717859375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45986.717859375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45986.717859375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45986.717859375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